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ommaire" sheetId="1" state="visible" r:id="rId1"/>
    <sheet name="Eff selon sexe et âge" sheetId="2" state="visible" r:id="rId2"/>
    <sheet name="Eff selon statut fiscal" sheetId="3" state="visible" r:id="rId3"/>
    <sheet name="Eff selon région" sheetId="4" state="visible" r:id="rId4"/>
    <sheet name="Eff selon sexe et rev art" sheetId="5" state="visible" r:id="rId5"/>
    <sheet name="Rev art moy et méd selon sexe" sheetId="6" state="visible" r:id="rId6"/>
    <sheet name="Eff selon âge et rev art" sheetId="7" state="visible" r:id="rId7"/>
    <sheet name="Rev art moy selon âge" sheetId="8" state="visible" r:id="rId8"/>
    <sheet name="Rev art méd selon âge" sheetId="9" state="visible" r:id="rId9"/>
    <sheet name="Eff selon sexe et perc rev" sheetId="10" state="visible" r:id="rId10"/>
    <sheet name="Moy autres rev selon sexe" sheetId="11" state="visible" r:id="rId11"/>
    <sheet name="Eff selon sexe et som tot rev" sheetId="12" state="visible" r:id="rId12"/>
    <sheet name="Som rev moy et méd selon sexe" sheetId="13" state="visible" r:id="rId13"/>
    <sheet name="Eff selon âge et som tot rev" sheetId="14" state="visible" r:id="rId14"/>
  </sheets>
</workbook>
</file>

<file path=xl/sharedStrings.xml><?xml version="1.0" encoding="utf-8"?>
<sst xmlns="http://schemas.openxmlformats.org/spreadsheetml/2006/main" count="338" uniqueCount="338">
  <si>
    <t xml:space="preserve">Effectifs selon le sexe et l'âge</t>
  </si>
  <si>
    <t xml:space="preserve">Age</t>
  </si>
  <si>
    <t xml:space="preserve">Femmes</t>
  </si>
  <si>
    <t xml:space="preserve">Femmes %</t>
  </si>
  <si>
    <t xml:space="preserve">Hommes</t>
  </si>
  <si>
    <t xml:space="preserve">Hommes %</t>
  </si>
  <si>
    <t xml:space="preserve">Total</t>
  </si>
  <si>
    <t xml:space="preserve">Total %</t>
  </si>
  <si>
    <t xml:space="preserve">15 - 24 ans</t>
  </si>
  <si>
    <t xml:space="preserve">0.9 %</t>
  </si>
  <si>
    <t xml:space="preserve">0.8 %</t>
  </si>
  <si>
    <t xml:space="preserve">25 - 34 ans</t>
  </si>
  <si>
    <t xml:space="preserve">9.7 %</t>
  </si>
  <si>
    <t xml:space="preserve">10.1 %</t>
  </si>
  <si>
    <t xml:space="preserve">9.9 %</t>
  </si>
  <si>
    <t xml:space="preserve">35 - 44 ans</t>
  </si>
  <si>
    <t xml:space="preserve">12.9 %</t>
  </si>
  <si>
    <t xml:space="preserve">13.4 %</t>
  </si>
  <si>
    <t xml:space="preserve">13.2 %</t>
  </si>
  <si>
    <t xml:space="preserve">45 - 54 ans</t>
  </si>
  <si>
    <t xml:space="preserve">20 %</t>
  </si>
  <si>
    <t xml:space="preserve">20.9 %</t>
  </si>
  <si>
    <t xml:space="preserve">20.5 %</t>
  </si>
  <si>
    <t xml:space="preserve">55 - 64 ans</t>
  </si>
  <si>
    <t xml:space="preserve">30.9 %</t>
  </si>
  <si>
    <t xml:space="preserve">26 %</t>
  </si>
  <si>
    <t xml:space="preserve">28.2 %</t>
  </si>
  <si>
    <t xml:space="preserve">65 ans et plus</t>
  </si>
  <si>
    <t xml:space="preserve">25.7 %</t>
  </si>
  <si>
    <t xml:space="preserve">28.7 %</t>
  </si>
  <si>
    <t xml:space="preserve">27.4 %</t>
  </si>
  <si>
    <t xml:space="preserve">Source : URSSAF, DEPS</t>
  </si>
  <si>
    <t xml:space="preserve">* : effectifs inférieurs à 11</t>
  </si>
  <si>
    <t xml:space="preserve">Effectifs selon le statut fiscal</t>
  </si>
  <si>
    <t xml:space="preserve">Statut fiscal</t>
  </si>
  <si>
    <t xml:space="preserve">n</t>
  </si>
  <si>
    <t xml:space="preserve">%</t>
  </si>
  <si>
    <t xml:space="preserve">BNC</t>
  </si>
  <si>
    <t xml:space="preserve">94%</t>
  </si>
  <si>
    <t xml:space="preserve">Mixte</t>
  </si>
  <si>
    <t xml:space="preserve">4%</t>
  </si>
  <si>
    <t xml:space="preserve">TS</t>
  </si>
  <si>
    <t xml:space="preserve">2%</t>
  </si>
  <si>
    <t xml:space="preserve">Effectifs selon la région</t>
  </si>
  <si>
    <t xml:space="preserve">Région</t>
  </si>
  <si>
    <t xml:space="preserve">Auvergne Rhône Alpes</t>
  </si>
  <si>
    <t xml:space="preserve">686</t>
  </si>
  <si>
    <t xml:space="preserve">11%</t>
  </si>
  <si>
    <t xml:space="preserve">Bourgogne Franche Comté</t>
  </si>
  <si>
    <t xml:space="preserve">257</t>
  </si>
  <si>
    <t xml:space="preserve">Bretagne</t>
  </si>
  <si>
    <t xml:space="preserve">444</t>
  </si>
  <si>
    <t xml:space="preserve">7%</t>
  </si>
  <si>
    <t xml:space="preserve">Centre Val de Loire</t>
  </si>
  <si>
    <t xml:space="preserve">252</t>
  </si>
  <si>
    <t xml:space="preserve">Corse</t>
  </si>
  <si>
    <t xml:space="preserve">22</t>
  </si>
  <si>
    <t xml:space="preserve">0%</t>
  </si>
  <si>
    <t xml:space="preserve">Grand Est</t>
  </si>
  <si>
    <t xml:space="preserve">320</t>
  </si>
  <si>
    <t xml:space="preserve">5%</t>
  </si>
  <si>
    <t xml:space="preserve">Hauts de France</t>
  </si>
  <si>
    <t xml:space="preserve">221</t>
  </si>
  <si>
    <t xml:space="preserve">3%</t>
  </si>
  <si>
    <t xml:space="preserve">Ile de France</t>
  </si>
  <si>
    <t xml:space="preserve">1854</t>
  </si>
  <si>
    <t xml:space="preserve">29%</t>
  </si>
  <si>
    <t xml:space="preserve">Normandie</t>
  </si>
  <si>
    <t xml:space="preserve">193</t>
  </si>
  <si>
    <t xml:space="preserve">Nouvelle Aquitaine</t>
  </si>
  <si>
    <t xml:space="preserve">581</t>
  </si>
  <si>
    <t xml:space="preserve">9%</t>
  </si>
  <si>
    <t xml:space="preserve">Occitanie</t>
  </si>
  <si>
    <t xml:space="preserve">699</t>
  </si>
  <si>
    <t xml:space="preserve">Pays de la Loire</t>
  </si>
  <si>
    <t xml:space="preserve">301</t>
  </si>
  <si>
    <t xml:space="preserve">Provence Alpes Côte d'Azur</t>
  </si>
  <si>
    <t xml:space="preserve">611</t>
  </si>
  <si>
    <t xml:space="preserve">Mayotte</t>
  </si>
  <si>
    <t xml:space="preserve">*</t>
  </si>
  <si>
    <t xml:space="preserve">La Réunion</t>
  </si>
  <si>
    <t xml:space="preserve">16</t>
  </si>
  <si>
    <t xml:space="preserve">Guyane</t>
  </si>
  <si>
    <t xml:space="preserve">Martinique</t>
  </si>
  <si>
    <t xml:space="preserve">Guadeloupe</t>
  </si>
  <si>
    <t xml:space="preserve">Non renseigné</t>
  </si>
  <si>
    <t xml:space="preserve">Effectifs selon le sexe et le revenu artistique</t>
  </si>
  <si>
    <t xml:space="preserve">Assiette totale</t>
  </si>
  <si>
    <t xml:space="preserve">Assiette nulle</t>
  </si>
  <si>
    <t xml:space="preserve">41.3 %</t>
  </si>
  <si>
    <t xml:space="preserve">38.3 %</t>
  </si>
  <si>
    <t xml:space="preserve">39.7 %</t>
  </si>
  <si>
    <t xml:space="preserve">Moins de 100 SH</t>
  </si>
  <si>
    <t xml:space="preserve">13.8 %</t>
  </si>
  <si>
    <t xml:space="preserve">11.3 %</t>
  </si>
  <si>
    <t xml:space="preserve">12.5 %</t>
  </si>
  <si>
    <t xml:space="preserve">De 100 à moins de 300 SH</t>
  </si>
  <si>
    <t xml:space="preserve">11.8 %</t>
  </si>
  <si>
    <t xml:space="preserve">12.3 %</t>
  </si>
  <si>
    <t xml:space="preserve">De 300 à moins de 600 SH</t>
  </si>
  <si>
    <t xml:space="preserve">10.4 %</t>
  </si>
  <si>
    <t xml:space="preserve">8.6 %</t>
  </si>
  <si>
    <t xml:space="preserve">9.4 %</t>
  </si>
  <si>
    <t xml:space="preserve">De 600 à moins de 900 SH</t>
  </si>
  <si>
    <t xml:space="preserve">5.7 %</t>
  </si>
  <si>
    <t xml:space="preserve">6.5 %</t>
  </si>
  <si>
    <t xml:space="preserve">6.1 %</t>
  </si>
  <si>
    <t xml:space="preserve">De 900 à moins de 1200 SH</t>
  </si>
  <si>
    <t xml:space="preserve">4 %</t>
  </si>
  <si>
    <t xml:space="preserve">5 %</t>
  </si>
  <si>
    <t xml:space="preserve">4.5 %</t>
  </si>
  <si>
    <t xml:space="preserve">De 1200 à moins de 2400 SH</t>
  </si>
  <si>
    <t xml:space="preserve">6.7 %</t>
  </si>
  <si>
    <t xml:space="preserve">9.3 %</t>
  </si>
  <si>
    <t xml:space="preserve">8.1 %</t>
  </si>
  <si>
    <t xml:space="preserve">De 2400 à moins de 4800 SH</t>
  </si>
  <si>
    <t xml:space="preserve">3.5 %</t>
  </si>
  <si>
    <t xml:space="preserve">4.9 %</t>
  </si>
  <si>
    <t xml:space="preserve">4.2 %</t>
  </si>
  <si>
    <t xml:space="preserve">De 4800 à moins de 9600 SH</t>
  </si>
  <si>
    <t xml:space="preserve">1.2 %</t>
  </si>
  <si>
    <t xml:space="preserve">2.2 %</t>
  </si>
  <si>
    <t xml:space="preserve">1.8 %</t>
  </si>
  <si>
    <t xml:space="preserve">Plus de 9600 SH</t>
  </si>
  <si>
    <t xml:space="preserve">0.5 %</t>
  </si>
  <si>
    <t xml:space="preserve">2 %</t>
  </si>
  <si>
    <t xml:space="preserve">1.4 %</t>
  </si>
  <si>
    <t xml:space="preserve">Revenu artistique moyen et médian selon le sexe</t>
  </si>
  <si>
    <t xml:space="preserve">Statistique</t>
  </si>
  <si>
    <t xml:space="preserve">Ensemble</t>
  </si>
  <si>
    <t xml:space="preserve">Ecarts femmes hommes</t>
  </si>
  <si>
    <t xml:space="preserve">Moyenne</t>
  </si>
  <si>
    <t xml:space="preserve">50 %</t>
  </si>
  <si>
    <t xml:space="preserve">Mediane</t>
  </si>
  <si>
    <t xml:space="preserve">49 %</t>
  </si>
  <si>
    <t xml:space="preserve">Effectifs selon l'âge et le revenu artistique</t>
  </si>
  <si>
    <t xml:space="preserve">249</t>
  </si>
  <si>
    <t xml:space="preserve">319</t>
  </si>
  <si>
    <t xml:space="preserve">472</t>
  </si>
  <si>
    <t xml:space="preserve">678</t>
  </si>
  <si>
    <t xml:space="preserve">825</t>
  </si>
  <si>
    <t xml:space="preserve">2565</t>
  </si>
  <si>
    <t xml:space="preserve">68</t>
  </si>
  <si>
    <t xml:space="preserve">79</t>
  </si>
  <si>
    <t xml:space="preserve">132</t>
  </si>
  <si>
    <t xml:space="preserve">231</t>
  </si>
  <si>
    <t xml:space="preserve">289</t>
  </si>
  <si>
    <t xml:space="preserve">15</t>
  </si>
  <si>
    <t xml:space="preserve">92</t>
  </si>
  <si>
    <t xml:space="preserve">108</t>
  </si>
  <si>
    <t xml:space="preserve">152</t>
  </si>
  <si>
    <t xml:space="preserve">223</t>
  </si>
  <si>
    <t xml:space="preserve">206</t>
  </si>
  <si>
    <t xml:space="preserve">796</t>
  </si>
  <si>
    <t xml:space="preserve">74</t>
  </si>
  <si>
    <t xml:space="preserve">75</t>
  </si>
  <si>
    <t xml:space="preserve">144</t>
  </si>
  <si>
    <t xml:space="preserve">180</t>
  </si>
  <si>
    <t xml:space="preserve">131</t>
  </si>
  <si>
    <t xml:space="preserve">36</t>
  </si>
  <si>
    <t xml:space="preserve">51</t>
  </si>
  <si>
    <t xml:space="preserve">101</t>
  </si>
  <si>
    <t xml:space="preserve">136</t>
  </si>
  <si>
    <t xml:space="preserve">71</t>
  </si>
  <si>
    <t xml:space="preserve">31</t>
  </si>
  <si>
    <t xml:space="preserve">52</t>
  </si>
  <si>
    <t xml:space="preserve">89</t>
  </si>
  <si>
    <t xml:space="preserve">47</t>
  </si>
  <si>
    <t xml:space="preserve">57</t>
  </si>
  <si>
    <t xml:space="preserve">98</t>
  </si>
  <si>
    <t xml:space="preserve">127</t>
  </si>
  <si>
    <t xml:space="preserve">150</t>
  </si>
  <si>
    <t xml:space="preserve">94</t>
  </si>
  <si>
    <t xml:space="preserve">25</t>
  </si>
  <si>
    <t xml:space="preserve">80</t>
  </si>
  <si>
    <t xml:space="preserve">77</t>
  </si>
  <si>
    <t xml:space="preserve">42</t>
  </si>
  <si>
    <t xml:space="preserve">14</t>
  </si>
  <si>
    <t xml:space="preserve">27</t>
  </si>
  <si>
    <t xml:space="preserve">32</t>
  </si>
  <si>
    <t xml:space="preserve">35</t>
  </si>
  <si>
    <t xml:space="preserve">114</t>
  </si>
  <si>
    <t xml:space="preserve">30</t>
  </si>
  <si>
    <t xml:space="preserve">88</t>
  </si>
  <si>
    <t xml:space="preserve">Revenu artistique moyen selon le sexe et l'âge</t>
  </si>
  <si>
    <t xml:space="preserve">Âge</t>
  </si>
  <si>
    <t xml:space="preserve">3190</t>
  </si>
  <si>
    <t xml:space="preserve">3727</t>
  </si>
  <si>
    <t xml:space="preserve">3474</t>
  </si>
  <si>
    <t xml:space="preserve">14 %</t>
  </si>
  <si>
    <t xml:space="preserve">5301</t>
  </si>
  <si>
    <t xml:space="preserve">7505</t>
  </si>
  <si>
    <t xml:space="preserve">6527</t>
  </si>
  <si>
    <t xml:space="preserve">29 %</t>
  </si>
  <si>
    <t xml:space="preserve">6699</t>
  </si>
  <si>
    <t xml:space="preserve">11836</t>
  </si>
  <si>
    <t xml:space="preserve">9563</t>
  </si>
  <si>
    <t xml:space="preserve">43 %</t>
  </si>
  <si>
    <t xml:space="preserve">9027</t>
  </si>
  <si>
    <t xml:space="preserve">14122</t>
  </si>
  <si>
    <t xml:space="preserve">11871</t>
  </si>
  <si>
    <t xml:space="preserve">36 %</t>
  </si>
  <si>
    <t xml:space="preserve">6984</t>
  </si>
  <si>
    <t xml:space="preserve">19988</t>
  </si>
  <si>
    <t xml:space="preserve">13536</t>
  </si>
  <si>
    <t xml:space="preserve">65 %</t>
  </si>
  <si>
    <t xml:space="preserve">6211</t>
  </si>
  <si>
    <t xml:space="preserve">12231</t>
  </si>
  <si>
    <t xml:space="preserve">9666</t>
  </si>
  <si>
    <t xml:space="preserve">Revenu artistique médian selon le sexe et l'âge</t>
  </si>
  <si>
    <t xml:space="preserve">316</t>
  </si>
  <si>
    <t xml:space="preserve">1202</t>
  </si>
  <si>
    <t xml:space="preserve">885</t>
  </si>
  <si>
    <t xml:space="preserve">74 %</t>
  </si>
  <si>
    <t xml:space="preserve">1211</t>
  </si>
  <si>
    <t xml:space="preserve">1138</t>
  </si>
  <si>
    <t xml:space="preserve">1148</t>
  </si>
  <si>
    <t xml:space="preserve">-6 %</t>
  </si>
  <si>
    <t xml:space="preserve">1206</t>
  </si>
  <si>
    <t xml:space="preserve">2076</t>
  </si>
  <si>
    <t xml:space="preserve">1521</t>
  </si>
  <si>
    <t xml:space="preserve">42 %</t>
  </si>
  <si>
    <t xml:space="preserve">1222</t>
  </si>
  <si>
    <t xml:space="preserve">2361</t>
  </si>
  <si>
    <t xml:space="preserve">1782</t>
  </si>
  <si>
    <t xml:space="preserve">48 %</t>
  </si>
  <si>
    <t xml:space="preserve">824</t>
  </si>
  <si>
    <t xml:space="preserve">1510</t>
  </si>
  <si>
    <t xml:space="preserve">45 %</t>
  </si>
  <si>
    <t xml:space="preserve">0</t>
  </si>
  <si>
    <t xml:space="preserve">244</t>
  </si>
  <si>
    <t xml:space="preserve">120</t>
  </si>
  <si>
    <t xml:space="preserve">100 %</t>
  </si>
  <si>
    <t xml:space="preserve">Effectifs selon le sexe et la perception d'autres revenus</t>
  </si>
  <si>
    <t xml:space="preserve">Perception_autres_revenus</t>
  </si>
  <si>
    <t xml:space="preserve">Femmes_pct</t>
  </si>
  <si>
    <t xml:space="preserve">Hommes_pct</t>
  </si>
  <si>
    <t xml:space="preserve">Total_pct</t>
  </si>
  <si>
    <t xml:space="preserve">Aucun autre revenu connu</t>
  </si>
  <si>
    <t xml:space="preserve">66.4 %</t>
  </si>
  <si>
    <t xml:space="preserve">67.1 %</t>
  </si>
  <si>
    <t xml:space="preserve">66.8 %</t>
  </si>
  <si>
    <t xml:space="preserve">Seulement salaire privé</t>
  </si>
  <si>
    <t xml:space="preserve">14.5 %</t>
  </si>
  <si>
    <t xml:space="preserve">15.9 %</t>
  </si>
  <si>
    <t xml:space="preserve">15.2 %</t>
  </si>
  <si>
    <t xml:space="preserve">Seulement salaire public</t>
  </si>
  <si>
    <t xml:space="preserve">9.5 %</t>
  </si>
  <si>
    <t xml:space="preserve">7.8 %</t>
  </si>
  <si>
    <t xml:space="preserve">Seulement revenu indépendant</t>
  </si>
  <si>
    <t xml:space="preserve">5.8 %</t>
  </si>
  <si>
    <t xml:space="preserve">6 %</t>
  </si>
  <si>
    <t xml:space="preserve">5.9 %</t>
  </si>
  <si>
    <t xml:space="preserve">Salaire privé et public</t>
  </si>
  <si>
    <t xml:space="preserve">2.1 %</t>
  </si>
  <si>
    <t xml:space="preserve">1.6 %</t>
  </si>
  <si>
    <t xml:space="preserve">Cumul salaire et RI</t>
  </si>
  <si>
    <t xml:space="preserve">1.7 %</t>
  </si>
  <si>
    <t xml:space="preserve">Moyenne des autres revenus selon le sexe</t>
  </si>
  <si>
    <t xml:space="preserve">Moyennes autres revenus</t>
  </si>
  <si>
    <t xml:space="preserve">Moyenne salaire prive</t>
  </si>
  <si>
    <t xml:space="preserve">31 %</t>
  </si>
  <si>
    <t xml:space="preserve">Moyenne salaire public</t>
  </si>
  <si>
    <t xml:space="preserve">1 %</t>
  </si>
  <si>
    <t xml:space="preserve">Moyenne revenu TI</t>
  </si>
  <si>
    <t xml:space="preserve">53 %</t>
  </si>
  <si>
    <t xml:space="preserve">Moyenne revenu AE</t>
  </si>
  <si>
    <t xml:space="preserve">Effectifs selon le sexe et la somme totale des revenus</t>
  </si>
  <si>
    <t xml:space="preserve">Somme_revenus_connus</t>
  </si>
  <si>
    <t xml:space="preserve">Somme nulle</t>
  </si>
  <si>
    <t xml:space="preserve">25.4 %</t>
  </si>
  <si>
    <t xml:space="preserve">22.8 %</t>
  </si>
  <si>
    <t xml:space="preserve">24 %</t>
  </si>
  <si>
    <t xml:space="preserve">10.7 %</t>
  </si>
  <si>
    <t xml:space="preserve">8.5 %</t>
  </si>
  <si>
    <t xml:space="preserve">11.6 %</t>
  </si>
  <si>
    <t xml:space="preserve">9.6 %</t>
  </si>
  <si>
    <t xml:space="preserve">7.5 %</t>
  </si>
  <si>
    <t xml:space="preserve">7 %</t>
  </si>
  <si>
    <t xml:space="preserve">7.3 %</t>
  </si>
  <si>
    <t xml:space="preserve">5.6 %</t>
  </si>
  <si>
    <t xml:space="preserve">14.7 %</t>
  </si>
  <si>
    <t xml:space="preserve">15.4 %</t>
  </si>
  <si>
    <t xml:space="preserve">13.7 %</t>
  </si>
  <si>
    <t xml:space="preserve">12.8 %</t>
  </si>
  <si>
    <t xml:space="preserve">3.4 %</t>
  </si>
  <si>
    <t xml:space="preserve">0.7 %</t>
  </si>
  <si>
    <t xml:space="preserve">2.7 %</t>
  </si>
  <si>
    <t xml:space="preserve">Sommes moyenne et médiane des revenus selon le sexe</t>
  </si>
  <si>
    <t xml:space="preserve">41 %</t>
  </si>
  <si>
    <t xml:space="preserve">39 %</t>
  </si>
  <si>
    <t xml:space="preserve">Effectifs selon l'âge et la somme totale des revenus</t>
  </si>
  <si>
    <t xml:space="preserve">Somme des revenus</t>
  </si>
  <si>
    <t xml:space="preserve">93</t>
  </si>
  <si>
    <t xml:space="preserve">100</t>
  </si>
  <si>
    <t xml:space="preserve">190</t>
  </si>
  <si>
    <t xml:space="preserve">390</t>
  </si>
  <si>
    <t xml:space="preserve">771</t>
  </si>
  <si>
    <t xml:space="preserve">39</t>
  </si>
  <si>
    <t xml:space="preserve">169</t>
  </si>
  <si>
    <t xml:space="preserve">281</t>
  </si>
  <si>
    <t xml:space="preserve">17</t>
  </si>
  <si>
    <t xml:space="preserve">72</t>
  </si>
  <si>
    <t xml:space="preserve">103</t>
  </si>
  <si>
    <t xml:space="preserve">182</t>
  </si>
  <si>
    <t xml:space="preserve">213</t>
  </si>
  <si>
    <t xml:space="preserve">675</t>
  </si>
  <si>
    <t xml:space="preserve">12</t>
  </si>
  <si>
    <t xml:space="preserve">138</t>
  </si>
  <si>
    <t xml:space="preserve">178</t>
  </si>
  <si>
    <t xml:space="preserve">139</t>
  </si>
  <si>
    <t xml:space="preserve">623</t>
  </si>
  <si>
    <t xml:space="preserve">76</t>
  </si>
  <si>
    <t xml:space="preserve">66</t>
  </si>
  <si>
    <t xml:space="preserve">82</t>
  </si>
  <si>
    <t xml:space="preserve">56</t>
  </si>
  <si>
    <t xml:space="preserve">64</t>
  </si>
  <si>
    <t xml:space="preserve">86</t>
  </si>
  <si>
    <t xml:space="preserve">115</t>
  </si>
  <si>
    <t xml:space="preserve">49</t>
  </si>
  <si>
    <t xml:space="preserve">151</t>
  </si>
  <si>
    <t xml:space="preserve">195</t>
  </si>
  <si>
    <t xml:space="preserve">277</t>
  </si>
  <si>
    <t xml:space="preserve">270</t>
  </si>
  <si>
    <t xml:space="preserve">53</t>
  </si>
  <si>
    <t xml:space="preserve">177</t>
  </si>
  <si>
    <t xml:space="preserve">268</t>
  </si>
  <si>
    <t xml:space="preserve">265</t>
  </si>
  <si>
    <t xml:space="preserve">59</t>
  </si>
  <si>
    <t xml:space="preserve">29</t>
  </si>
  <si>
    <t xml:space="preserve">73</t>
  </si>
  <si>
    <t xml:space="preserve">222</t>
  </si>
  <si>
    <t xml:space="preserve">13</t>
  </si>
  <si>
    <t xml:space="preserve">21</t>
  </si>
  <si>
    <t xml:space="preserve">40</t>
  </si>
  <si>
    <t xml:space="preserve">37</t>
  </si>
  <si>
    <t xml:space="preserve">116</t>
  </si>
  <si>
    <t xml:space="preserve">Sommaire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</si>
</sst>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>
    <font>
      <sz val="11"/>
      <color rgb="FF000000"/>
      <name val="Calibri"/>
      <family val="2"/>
      <scheme val="minor"/>
    </font>
    <font>
      <sz val="14"/>
      <color rgb="FFFFFFFF"/>
      <name val="Calibri"/>
      <b/>
    </font>
    <font>
      <sz val="12"/>
      <color rgb="FF000000"/>
      <name val="Calibri"/>
      <b/>
    </font>
    <font>
      <sz val="11"/>
      <color rgb="FF000000"/>
      <name val="Calibri"/>
    </font>
    <font>
      <sz val="11"/>
      <color rgb="FF0563C1"/>
      <name val="Calibri"/>
      <u val="single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DCE6F1"/>
      </patternFill>
    </fill>
  </fills>
  <borders count="3">
    <border>
      <left/>
      <right/>
      <top/>
      <bottom/>
      <diagonal/>
    </border>
    <border>
      <top style="thin">
        <color rgb="FF4F81BD"/>
      </top>
      <bottom style="thin">
        <color rgb="FF4F81BD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0" borderId="2" xfId="0" applyFont="1" applyBorder="1"/>
    <xf numFmtId="0" fontId="4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s="1" t="s">
        <v>337</v>
      </c>
    </row>
    <row r="3">
      <c r="A3" s="4" t="str">
        <f>=HYPERLINK("#'Eff selon sexe et âge'!A1", "Effectifs selon le sexe et l'âge")</f>
      </c>
    </row>
    <row r="4">
      <c r="A4" s="4" t="str">
        <f>=HYPERLINK("#'Eff selon statut fiscal'!A1", "Effectifs selon le statut fiscal")</f>
      </c>
    </row>
    <row r="5">
      <c r="A5" s="4" t="str">
        <f>=HYPERLINK("#'Eff selon région'!A1", "Effectifs selon la région")</f>
      </c>
    </row>
    <row r="6">
      <c r="A6" s="4" t="str">
        <f>=HYPERLINK("#'Eff selon sexe et rev art'!A1", "Effectifs selon le sexe et le revenu artistique")</f>
      </c>
    </row>
    <row r="7">
      <c r="A7" s="4" t="str">
        <f>=HYPERLINK("#'Rev art moy et méd selon sexe'!A1", "Revenu artistique moyen et médian selon le sexe")</f>
      </c>
    </row>
    <row r="8">
      <c r="A8" s="4" t="str">
        <f>=HYPERLINK("#'Eff selon âge et rev art'!A1", "Effectifs selon l'âge et le revenu artistique")</f>
      </c>
    </row>
    <row r="9">
      <c r="A9" s="4" t="str">
        <f>=HYPERLINK("#'Rev art moy selon âge'!A1", "Revenu artistique moyen selon le sexe et l'âge")</f>
      </c>
    </row>
    <row r="10">
      <c r="A10" s="4" t="str">
        <f>=HYPERLINK("#'Rev art méd selon âge'!A1", "Revenu artistique médian selon le sexe et l'âge")</f>
      </c>
    </row>
    <row r="11">
      <c r="A11" s="4" t="str">
        <f>=HYPERLINK("#'Eff selon sexe et perc rev'!A1", "Effectifs selon le sexe et la perception d'autres revenus")</f>
      </c>
    </row>
    <row r="12">
      <c r="A12" s="4" t="str">
        <f>=HYPERLINK("#'Moy autres rev selon sexe'!A1", "Moyenne des autres revenus selon le sexe")</f>
      </c>
    </row>
    <row r="13">
      <c r="A13" s="4" t="str">
        <f>=HYPERLINK("#'Eff selon sexe et som tot rev'!A1", "Effectifs selon le sexe et la somme totale des revenus")</f>
      </c>
    </row>
    <row r="14">
      <c r="A14" s="4" t="str">
        <f>=HYPERLINK("#'Som rev moy et méd selon sexe'!A1", "Sommes moyenne et médiane des revenus selon le sexe")</f>
      </c>
    </row>
    <row r="15">
      <c r="A15" s="4" t="str">
        <f>=HYPERLINK("#'Eff selon âge et som tot rev'!A1", "Effectifs selon l'âge et la somme totale des revenus")</f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82.6275" hidden="0" customWidth="1"/>
    <col min="2" max="2" width="7.7825" hidden="0" customWidth="1"/>
    <col min="3" max="3" width="12.4975" hidden="0" customWidth="1"/>
    <col min="4" max="4" width="7.7825" hidden="0" customWidth="1"/>
    <col min="5" max="5" width="12.4975" hidden="0" customWidth="1"/>
    <col min="6" max="6" width="6.60375" hidden="0" customWidth="1"/>
    <col min="7" max="7" width="11.31875" hidden="0" customWidth="1"/>
  </cols>
  <sheetData>
    <row r="1">
      <c r="A1" s="1" t="s">
        <v>233</v>
      </c>
      <c r="B1" s="1"/>
      <c r="C1" s="1"/>
      <c r="D1" s="1"/>
      <c r="E1" s="1"/>
      <c r="F1" s="1"/>
      <c r="G1" s="1"/>
    </row>
    <row r="3">
      <c r="A3" s="2" t="s">
        <v>234</v>
      </c>
      <c r="B3" s="2" t="s">
        <v>2</v>
      </c>
      <c r="C3" s="2" t="s">
        <v>235</v>
      </c>
      <c r="D3" s="2" t="s">
        <v>4</v>
      </c>
      <c r="E3" s="2" t="s">
        <v>236</v>
      </c>
      <c r="F3" s="2" t="s">
        <v>6</v>
      </c>
      <c r="G3" s="2" t="s">
        <v>237</v>
      </c>
    </row>
    <row r="4">
      <c r="A4" s="3" t="s">
        <v>238</v>
      </c>
      <c r="B4" s="3" t="n">
        <v>1947</v>
      </c>
      <c r="C4" s="3" t="s">
        <v>239</v>
      </c>
      <c r="D4" s="3" t="n">
        <v>2371</v>
      </c>
      <c r="E4" s="3" t="s">
        <v>240</v>
      </c>
      <c r="F4" s="3" t="n">
        <v>4318</v>
      </c>
      <c r="G4" s="3" t="s">
        <v>241</v>
      </c>
    </row>
    <row r="5">
      <c r="A5" s="3" t="s">
        <v>242</v>
      </c>
      <c r="B5" s="3" t="n">
        <v>425</v>
      </c>
      <c r="C5" s="3" t="s">
        <v>243</v>
      </c>
      <c r="D5" s="3" t="n">
        <v>561</v>
      </c>
      <c r="E5" s="3" t="s">
        <v>244</v>
      </c>
      <c r="F5" s="3" t="n">
        <v>986</v>
      </c>
      <c r="G5" s="3" t="s">
        <v>245</v>
      </c>
    </row>
    <row r="6">
      <c r="A6" s="3" t="s">
        <v>246</v>
      </c>
      <c r="B6" s="3" t="n">
        <v>280</v>
      </c>
      <c r="C6" s="3" t="s">
        <v>247</v>
      </c>
      <c r="D6" s="3" t="n">
        <v>275</v>
      </c>
      <c r="E6" s="3" t="s">
        <v>248</v>
      </c>
      <c r="F6" s="3" t="n">
        <v>555</v>
      </c>
      <c r="G6" s="3" t="s">
        <v>101</v>
      </c>
    </row>
    <row r="7">
      <c r="A7" s="3" t="s">
        <v>249</v>
      </c>
      <c r="B7" s="3" t="n">
        <v>171</v>
      </c>
      <c r="C7" s="3" t="s">
        <v>250</v>
      </c>
      <c r="D7" s="3" t="n">
        <v>211</v>
      </c>
      <c r="E7" s="3" t="s">
        <v>251</v>
      </c>
      <c r="F7" s="3" t="n">
        <v>382</v>
      </c>
      <c r="G7" s="3" t="s">
        <v>252</v>
      </c>
    </row>
    <row r="8">
      <c r="A8" s="3" t="s">
        <v>253</v>
      </c>
      <c r="B8" s="3" t="n">
        <v>63</v>
      </c>
      <c r="C8" s="3" t="s">
        <v>254</v>
      </c>
      <c r="D8" s="3" t="n">
        <v>55</v>
      </c>
      <c r="E8" s="3" t="s">
        <v>255</v>
      </c>
      <c r="F8" s="3" t="n">
        <v>118</v>
      </c>
      <c r="G8" s="3" t="s">
        <v>122</v>
      </c>
    </row>
    <row r="9">
      <c r="A9" s="3" t="s">
        <v>256</v>
      </c>
      <c r="B9" s="3" t="n">
        <v>46</v>
      </c>
      <c r="C9" s="3" t="s">
        <v>255</v>
      </c>
      <c r="D9" s="3" t="n">
        <v>62</v>
      </c>
      <c r="E9" s="3" t="s">
        <v>122</v>
      </c>
      <c r="F9" s="3" t="n">
        <v>108</v>
      </c>
      <c r="G9" s="3" t="s">
        <v>257</v>
      </c>
    </row>
    <row r="11">
      <c r="A11" t="s">
        <v>31</v>
      </c>
    </row>
    <row r="12">
      <c r="A12" t="s">
        <v>32</v>
      </c>
    </row>
    <row r="14">
      <c r="A14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s="1" t="s">
        <v>258</v>
      </c>
      <c r="B1" s="1"/>
      <c r="C1" s="1"/>
      <c r="D1" s="1"/>
      <c r="E1" s="1"/>
    </row>
    <row r="3">
      <c r="A3" s="2" t="s">
        <v>259</v>
      </c>
      <c r="B3" s="2" t="s">
        <v>2</v>
      </c>
      <c r="C3" s="2" t="s">
        <v>4</v>
      </c>
      <c r="D3" s="2" t="s">
        <v>129</v>
      </c>
      <c r="E3" s="2" t="s">
        <v>130</v>
      </c>
    </row>
    <row r="4">
      <c r="A4" s="3" t="s">
        <v>260</v>
      </c>
      <c r="B4" s="3" t="n">
        <v>15258</v>
      </c>
      <c r="C4" s="3" t="n">
        <v>22080</v>
      </c>
      <c r="D4" s="3" t="n">
        <v>19067</v>
      </c>
      <c r="E4" s="3" t="s">
        <v>261</v>
      </c>
    </row>
    <row r="5">
      <c r="A5" s="3" t="s">
        <v>262</v>
      </c>
      <c r="B5" s="3" t="n">
        <v>20646</v>
      </c>
      <c r="C5" s="3" t="n">
        <v>20916</v>
      </c>
      <c r="D5" s="3" t="n">
        <v>20780</v>
      </c>
      <c r="E5" s="3" t="s">
        <v>263</v>
      </c>
    </row>
    <row r="6">
      <c r="A6" s="3" t="s">
        <v>264</v>
      </c>
      <c r="B6" s="3" t="n">
        <v>20574</v>
      </c>
      <c r="C6" s="3" t="n">
        <v>43908</v>
      </c>
      <c r="D6" s="3" t="n">
        <v>36461</v>
      </c>
      <c r="E6" s="3" t="s">
        <v>265</v>
      </c>
    </row>
    <row r="7">
      <c r="A7" s="3" t="s">
        <v>266</v>
      </c>
      <c r="B7" s="3" t="n">
        <v>5750</v>
      </c>
      <c r="C7" s="3" t="n">
        <v>8931</v>
      </c>
      <c r="D7" s="3" t="n">
        <v>7363</v>
      </c>
      <c r="E7" s="3" t="s">
        <v>201</v>
      </c>
    </row>
    <row r="9">
      <c r="A9" t="s">
        <v>31</v>
      </c>
    </row>
    <row r="10">
      <c r="A10" t="s">
        <v>32</v>
      </c>
    </row>
    <row r="12">
      <c r="A12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2.0575" hidden="0" customWidth="1"/>
    <col min="2" max="2" width="7.7825" hidden="0" customWidth="1"/>
    <col min="3" max="3" width="12.4975" hidden="0" customWidth="1"/>
    <col min="4" max="4" width="7.7825" hidden="0" customWidth="1"/>
    <col min="5" max="5" width="12.4975" hidden="0" customWidth="1"/>
    <col min="6" max="6" width="6.60375" hidden="0" customWidth="1"/>
    <col min="7" max="7" width="11.31875" hidden="0" customWidth="1"/>
  </cols>
  <sheetData>
    <row r="1">
      <c r="A1" s="1" t="s">
        <v>267</v>
      </c>
      <c r="B1" s="1"/>
      <c r="C1" s="1"/>
      <c r="D1" s="1"/>
      <c r="E1" s="1"/>
      <c r="F1" s="1"/>
      <c r="G1" s="1"/>
    </row>
    <row r="3">
      <c r="A3" s="2" t="s">
        <v>268</v>
      </c>
      <c r="B3" s="2" t="s">
        <v>2</v>
      </c>
      <c r="C3" s="2" t="s">
        <v>235</v>
      </c>
      <c r="D3" s="2" t="s">
        <v>4</v>
      </c>
      <c r="E3" s="2" t="s">
        <v>236</v>
      </c>
      <c r="F3" s="2" t="s">
        <v>6</v>
      </c>
      <c r="G3" s="2" t="s">
        <v>237</v>
      </c>
    </row>
    <row r="4">
      <c r="A4" s="3" t="s">
        <v>269</v>
      </c>
      <c r="B4" s="3" t="n">
        <v>746</v>
      </c>
      <c r="C4" s="3" t="s">
        <v>270</v>
      </c>
      <c r="D4" s="3" t="n">
        <v>806</v>
      </c>
      <c r="E4" s="3" t="s">
        <v>271</v>
      </c>
      <c r="F4" s="3" t="n">
        <v>1552</v>
      </c>
      <c r="G4" s="3" t="s">
        <v>272</v>
      </c>
    </row>
    <row r="5">
      <c r="A5" s="3" t="s">
        <v>92</v>
      </c>
      <c r="B5" s="3" t="n">
        <v>315</v>
      </c>
      <c r="C5" s="3" t="s">
        <v>273</v>
      </c>
      <c r="D5" s="3" t="n">
        <v>301</v>
      </c>
      <c r="E5" s="3" t="s">
        <v>274</v>
      </c>
      <c r="F5" s="3" t="n">
        <v>616</v>
      </c>
      <c r="G5" s="3" t="s">
        <v>247</v>
      </c>
    </row>
    <row r="6">
      <c r="A6" s="3" t="s">
        <v>96</v>
      </c>
      <c r="B6" s="3" t="n">
        <v>339</v>
      </c>
      <c r="C6" s="3" t="s">
        <v>275</v>
      </c>
      <c r="D6" s="3" t="n">
        <v>336</v>
      </c>
      <c r="E6" s="3" t="s">
        <v>247</v>
      </c>
      <c r="F6" s="3" t="n">
        <v>675</v>
      </c>
      <c r="G6" s="3" t="s">
        <v>100</v>
      </c>
    </row>
    <row r="7">
      <c r="A7" s="3" t="s">
        <v>99</v>
      </c>
      <c r="B7" s="3" t="n">
        <v>295</v>
      </c>
      <c r="C7" s="3" t="s">
        <v>13</v>
      </c>
      <c r="D7" s="3" t="n">
        <v>328</v>
      </c>
      <c r="E7" s="3" t="s">
        <v>113</v>
      </c>
      <c r="F7" s="3" t="n">
        <v>623</v>
      </c>
      <c r="G7" s="3" t="s">
        <v>276</v>
      </c>
    </row>
    <row r="8">
      <c r="A8" s="3" t="s">
        <v>103</v>
      </c>
      <c r="B8" s="3" t="n">
        <v>220</v>
      </c>
      <c r="C8" s="3" t="s">
        <v>277</v>
      </c>
      <c r="D8" s="3" t="n">
        <v>249</v>
      </c>
      <c r="E8" s="3" t="s">
        <v>278</v>
      </c>
      <c r="F8" s="3" t="n">
        <v>469</v>
      </c>
      <c r="G8" s="3" t="s">
        <v>279</v>
      </c>
    </row>
    <row r="9">
      <c r="A9" s="3" t="s">
        <v>107</v>
      </c>
      <c r="B9" s="3" t="n">
        <v>163</v>
      </c>
      <c r="C9" s="3" t="s">
        <v>280</v>
      </c>
      <c r="D9" s="3" t="n">
        <v>211</v>
      </c>
      <c r="E9" s="3" t="s">
        <v>251</v>
      </c>
      <c r="F9" s="3" t="n">
        <v>374</v>
      </c>
      <c r="G9" s="3" t="s">
        <v>250</v>
      </c>
    </row>
    <row r="10">
      <c r="A10" s="3" t="s">
        <v>111</v>
      </c>
      <c r="B10" s="3" t="n">
        <v>432</v>
      </c>
      <c r="C10" s="3" t="s">
        <v>281</v>
      </c>
      <c r="D10" s="3" t="n">
        <v>562</v>
      </c>
      <c r="E10" s="3" t="s">
        <v>244</v>
      </c>
      <c r="F10" s="3" t="n">
        <v>994</v>
      </c>
      <c r="G10" s="3" t="s">
        <v>282</v>
      </c>
    </row>
    <row r="11">
      <c r="A11" s="3" t="s">
        <v>115</v>
      </c>
      <c r="B11" s="3" t="n">
        <v>340</v>
      </c>
      <c r="C11" s="3" t="s">
        <v>275</v>
      </c>
      <c r="D11" s="3" t="n">
        <v>486</v>
      </c>
      <c r="E11" s="3" t="s">
        <v>283</v>
      </c>
      <c r="F11" s="3" t="n">
        <v>826</v>
      </c>
      <c r="G11" s="3" t="s">
        <v>284</v>
      </c>
    </row>
    <row r="12">
      <c r="A12" s="3" t="s">
        <v>119</v>
      </c>
      <c r="B12" s="3" t="n">
        <v>62</v>
      </c>
      <c r="C12" s="3" t="s">
        <v>254</v>
      </c>
      <c r="D12" s="3" t="n">
        <v>160</v>
      </c>
      <c r="E12" s="3" t="s">
        <v>110</v>
      </c>
      <c r="F12" s="3" t="n">
        <v>222</v>
      </c>
      <c r="G12" s="3" t="s">
        <v>285</v>
      </c>
    </row>
    <row r="13">
      <c r="A13" s="3" t="s">
        <v>123</v>
      </c>
      <c r="B13" s="3" t="n">
        <v>20</v>
      </c>
      <c r="C13" s="3" t="s">
        <v>286</v>
      </c>
      <c r="D13" s="3" t="n">
        <v>96</v>
      </c>
      <c r="E13" s="3" t="s">
        <v>287</v>
      </c>
      <c r="F13" s="3" t="n">
        <v>116</v>
      </c>
      <c r="G13" s="3" t="s">
        <v>122</v>
      </c>
    </row>
    <row r="15">
      <c r="A15" t="s">
        <v>31</v>
      </c>
    </row>
    <row r="16">
      <c r="A16" t="s">
        <v>32</v>
      </c>
    </row>
    <row r="18">
      <c r="A18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9.415" hidden="0" customWidth="1"/>
    <col min="2" max="2" width="7.7825" hidden="0" customWidth="1"/>
    <col min="3" max="3" width="7.7825" hidden="0" customWidth="1"/>
    <col min="4" max="4" width="10.14" hidden="0" customWidth="1"/>
    <col min="5" max="5" width="24.285" hidden="0" customWidth="1"/>
  </cols>
  <sheetData>
    <row r="1">
      <c r="A1" s="1" t="s">
        <v>288</v>
      </c>
      <c r="B1" s="1"/>
      <c r="C1" s="1"/>
      <c r="D1" s="1"/>
      <c r="E1" s="1"/>
    </row>
    <row r="3">
      <c r="A3" s="2" t="s">
        <v>128</v>
      </c>
      <c r="B3" s="2" t="s">
        <v>2</v>
      </c>
      <c r="C3" s="2" t="s">
        <v>4</v>
      </c>
      <c r="D3" s="2" t="s">
        <v>129</v>
      </c>
      <c r="E3" s="2" t="s">
        <v>130</v>
      </c>
    </row>
    <row r="4">
      <c r="A4" s="3" t="s">
        <v>131</v>
      </c>
      <c r="B4" s="3" t="n">
        <v>12870</v>
      </c>
      <c r="C4" s="3" t="n">
        <v>21904</v>
      </c>
      <c r="D4" s="3" t="n">
        <v>17808</v>
      </c>
      <c r="E4" s="3" t="s">
        <v>289</v>
      </c>
    </row>
    <row r="5">
      <c r="A5" s="3" t="s">
        <v>133</v>
      </c>
      <c r="B5" s="3" t="n">
        <v>4068</v>
      </c>
      <c r="C5" s="3" t="n">
        <v>6717</v>
      </c>
      <c r="D5" s="3" t="n">
        <v>5396</v>
      </c>
      <c r="E5" s="3" t="s">
        <v>290</v>
      </c>
    </row>
    <row r="7">
      <c r="A7" t="s">
        <v>31</v>
      </c>
    </row>
    <row r="8">
      <c r="A8" t="s">
        <v>32</v>
      </c>
    </row>
    <row r="10">
      <c r="A10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7.3425" hidden="0" customWidth="1"/>
    <col min="2" max="2" width="13.67625" hidden="0" customWidth="1"/>
    <col min="3" max="3" width="13.67625" hidden="0" customWidth="1"/>
    <col min="4" max="4" width="13.67625" hidden="0" customWidth="1"/>
    <col min="5" max="5" width="13.67625" hidden="0" customWidth="1"/>
    <col min="6" max="6" width="13.67625" hidden="0" customWidth="1"/>
    <col min="7" max="7" width="17.2125" hidden="0" customWidth="1"/>
    <col min="8" max="8" width="6.60375" hidden="0" customWidth="1"/>
  </cols>
  <sheetData>
    <row r="1">
      <c r="A1" s="1" t="s">
        <v>291</v>
      </c>
      <c r="B1" s="1"/>
      <c r="C1" s="1"/>
      <c r="D1" s="1"/>
      <c r="E1" s="1"/>
      <c r="F1" s="1"/>
      <c r="G1" s="1"/>
      <c r="H1" s="1"/>
    </row>
    <row r="3">
      <c r="A3" s="2" t="s">
        <v>292</v>
      </c>
      <c r="B3" s="2" t="s">
        <v>8</v>
      </c>
      <c r="C3" s="2" t="s">
        <v>11</v>
      </c>
      <c r="D3" s="2" t="s">
        <v>15</v>
      </c>
      <c r="E3" s="2" t="s">
        <v>19</v>
      </c>
      <c r="F3" s="2" t="s">
        <v>23</v>
      </c>
      <c r="G3" s="2" t="s">
        <v>27</v>
      </c>
      <c r="H3" s="2" t="s">
        <v>6</v>
      </c>
    </row>
    <row r="4">
      <c r="A4" s="3" t="s">
        <v>269</v>
      </c>
      <c r="B4" s="3" t="s">
        <v>79</v>
      </c>
      <c r="C4" s="3" t="s">
        <v>293</v>
      </c>
      <c r="D4" s="3" t="s">
        <v>294</v>
      </c>
      <c r="E4" s="3" t="s">
        <v>295</v>
      </c>
      <c r="F4" s="3" t="s">
        <v>296</v>
      </c>
      <c r="G4" s="3" t="s">
        <v>297</v>
      </c>
      <c r="H4" s="3" t="s">
        <v>79</v>
      </c>
    </row>
    <row r="5">
      <c r="A5" s="3" t="s">
        <v>92</v>
      </c>
      <c r="B5" s="3" t="s">
        <v>79</v>
      </c>
      <c r="C5" s="3" t="s">
        <v>298</v>
      </c>
      <c r="D5" s="3" t="s">
        <v>165</v>
      </c>
      <c r="E5" s="3" t="s">
        <v>163</v>
      </c>
      <c r="F5" s="3" t="s">
        <v>299</v>
      </c>
      <c r="G5" s="3" t="s">
        <v>300</v>
      </c>
      <c r="H5" s="3" t="s">
        <v>79</v>
      </c>
    </row>
    <row r="6">
      <c r="A6" s="3" t="s">
        <v>96</v>
      </c>
      <c r="B6" s="3" t="s">
        <v>301</v>
      </c>
      <c r="C6" s="3" t="s">
        <v>302</v>
      </c>
      <c r="D6" s="3" t="s">
        <v>183</v>
      </c>
      <c r="E6" s="3" t="s">
        <v>303</v>
      </c>
      <c r="F6" s="3" t="s">
        <v>304</v>
      </c>
      <c r="G6" s="3" t="s">
        <v>305</v>
      </c>
      <c r="H6" s="3" t="s">
        <v>306</v>
      </c>
    </row>
    <row r="7">
      <c r="A7" s="3" t="s">
        <v>99</v>
      </c>
      <c r="B7" s="3" t="s">
        <v>307</v>
      </c>
      <c r="C7" s="3" t="s">
        <v>183</v>
      </c>
      <c r="D7" s="3" t="s">
        <v>142</v>
      </c>
      <c r="E7" s="3" t="s">
        <v>308</v>
      </c>
      <c r="F7" s="3" t="s">
        <v>309</v>
      </c>
      <c r="G7" s="3" t="s">
        <v>310</v>
      </c>
      <c r="H7" s="3" t="s">
        <v>311</v>
      </c>
    </row>
    <row r="8">
      <c r="A8" s="3" t="s">
        <v>103</v>
      </c>
      <c r="B8" s="3" t="s">
        <v>79</v>
      </c>
      <c r="C8" s="3" t="s">
        <v>312</v>
      </c>
      <c r="D8" s="3" t="s">
        <v>313</v>
      </c>
      <c r="E8" s="3" t="s">
        <v>169</v>
      </c>
      <c r="F8" s="3" t="s">
        <v>156</v>
      </c>
      <c r="G8" s="3" t="s">
        <v>314</v>
      </c>
      <c r="H8" s="3" t="s">
        <v>79</v>
      </c>
    </row>
    <row r="9">
      <c r="A9" s="3" t="s">
        <v>107</v>
      </c>
      <c r="B9" s="3" t="s">
        <v>79</v>
      </c>
      <c r="C9" s="3" t="s">
        <v>315</v>
      </c>
      <c r="D9" s="3" t="s">
        <v>316</v>
      </c>
      <c r="E9" s="3" t="s">
        <v>317</v>
      </c>
      <c r="F9" s="3" t="s">
        <v>318</v>
      </c>
      <c r="G9" s="3" t="s">
        <v>319</v>
      </c>
      <c r="H9" s="3" t="s">
        <v>79</v>
      </c>
    </row>
    <row r="10">
      <c r="A10" s="3" t="s">
        <v>111</v>
      </c>
      <c r="B10" s="3" t="s">
        <v>79</v>
      </c>
      <c r="C10" s="3" t="s">
        <v>320</v>
      </c>
      <c r="D10" s="3" t="s">
        <v>321</v>
      </c>
      <c r="E10" s="3" t="s">
        <v>322</v>
      </c>
      <c r="F10" s="3" t="s">
        <v>323</v>
      </c>
      <c r="G10" s="3" t="s">
        <v>294</v>
      </c>
      <c r="H10" s="3" t="s">
        <v>79</v>
      </c>
    </row>
    <row r="11">
      <c r="A11" s="3" t="s">
        <v>115</v>
      </c>
      <c r="B11" s="3" t="s">
        <v>79</v>
      </c>
      <c r="C11" s="3" t="s">
        <v>324</v>
      </c>
      <c r="D11" s="3" t="s">
        <v>325</v>
      </c>
      <c r="E11" s="3" t="s">
        <v>326</v>
      </c>
      <c r="F11" s="3" t="s">
        <v>327</v>
      </c>
      <c r="G11" s="3" t="s">
        <v>328</v>
      </c>
      <c r="H11" s="3" t="s">
        <v>79</v>
      </c>
    </row>
    <row r="12">
      <c r="A12" s="3" t="s">
        <v>119</v>
      </c>
      <c r="B12" s="3" t="s">
        <v>79</v>
      </c>
      <c r="C12" s="3" t="s">
        <v>79</v>
      </c>
      <c r="D12" s="3" t="s">
        <v>329</v>
      </c>
      <c r="E12" s="3" t="s">
        <v>302</v>
      </c>
      <c r="F12" s="3" t="s">
        <v>330</v>
      </c>
      <c r="G12" s="3" t="s">
        <v>298</v>
      </c>
      <c r="H12" s="3" t="s">
        <v>331</v>
      </c>
    </row>
    <row r="13">
      <c r="A13" s="3" t="s">
        <v>123</v>
      </c>
      <c r="B13" s="3" t="s">
        <v>79</v>
      </c>
      <c r="C13" s="3" t="s">
        <v>79</v>
      </c>
      <c r="D13" s="3" t="s">
        <v>332</v>
      </c>
      <c r="E13" s="3" t="s">
        <v>333</v>
      </c>
      <c r="F13" s="3" t="s">
        <v>334</v>
      </c>
      <c r="G13" s="3" t="s">
        <v>335</v>
      </c>
      <c r="H13" s="3" t="s">
        <v>336</v>
      </c>
    </row>
    <row r="15">
      <c r="A15" t="s">
        <v>31</v>
      </c>
    </row>
    <row r="16">
      <c r="A16" t="s">
        <v>32</v>
      </c>
    </row>
    <row r="18">
      <c r="A18" s="4" t="str">
        <f>=HYPERLINK("#'Sommaire'!A1", "Retour sommaire")</f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50.9175" hidden="0" customWidth="1"/>
    <col min="2" max="2" width="7.7825" hidden="0" customWidth="1"/>
    <col min="3" max="3" width="10.14" hidden="0" customWidth="1"/>
    <col min="4" max="4" width="7.7825" hidden="0" customWidth="1"/>
    <col min="5" max="5" width="10.14" hidden="0" customWidth="1"/>
    <col min="6" max="6" width="6.60375" hidden="0" customWidth="1"/>
    <col min="7" max="7" width="8.96125" hidden="0" customWidth="1"/>
  </cols>
  <sheetData>
    <row r="1">
      <c r="A1" s="1" t="s">
        <v>0</v>
      </c>
      <c r="B1" s="1"/>
      <c r="C1" s="1"/>
      <c r="D1" s="1"/>
      <c r="E1" s="1"/>
      <c r="F1" s="1"/>
      <c r="G1" s="1"/>
    </row>
    <row r="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>
      <c r="A4" s="3" t="s">
        <v>8</v>
      </c>
      <c r="B4" s="3" t="n">
        <v>25</v>
      </c>
      <c r="C4" s="3" t="s">
        <v>9</v>
      </c>
      <c r="D4" s="3" t="n">
        <v>28</v>
      </c>
      <c r="E4" s="3" t="s">
        <v>10</v>
      </c>
      <c r="F4" s="3" t="n">
        <v>53</v>
      </c>
      <c r="G4" s="3" t="s">
        <v>10</v>
      </c>
    </row>
    <row r="5">
      <c r="A5" s="3" t="s">
        <v>11</v>
      </c>
      <c r="B5" s="3" t="n">
        <v>285</v>
      </c>
      <c r="C5" s="3" t="s">
        <v>12</v>
      </c>
      <c r="D5" s="3" t="n">
        <v>357</v>
      </c>
      <c r="E5" s="3" t="s">
        <v>13</v>
      </c>
      <c r="F5" s="3" t="n">
        <v>642</v>
      </c>
      <c r="G5" s="3" t="s">
        <v>14</v>
      </c>
    </row>
    <row r="6">
      <c r="A6" s="3" t="s">
        <v>15</v>
      </c>
      <c r="B6" s="3" t="n">
        <v>377</v>
      </c>
      <c r="C6" s="3" t="s">
        <v>16</v>
      </c>
      <c r="D6" s="3" t="n">
        <v>475</v>
      </c>
      <c r="E6" s="3" t="s">
        <v>17</v>
      </c>
      <c r="F6" s="3" t="n">
        <v>852</v>
      </c>
      <c r="G6" s="3" t="s">
        <v>18</v>
      </c>
    </row>
    <row r="7">
      <c r="A7" s="3" t="s">
        <v>19</v>
      </c>
      <c r="B7" s="3" t="n">
        <v>585</v>
      </c>
      <c r="C7" s="3" t="s">
        <v>20</v>
      </c>
      <c r="D7" s="3" t="n">
        <v>739</v>
      </c>
      <c r="E7" s="3" t="s">
        <v>21</v>
      </c>
      <c r="F7" s="3" t="n">
        <v>1324</v>
      </c>
      <c r="G7" s="3" t="s">
        <v>22</v>
      </c>
    </row>
    <row r="8">
      <c r="A8" s="3" t="s">
        <v>23</v>
      </c>
      <c r="B8" s="3" t="n">
        <v>906</v>
      </c>
      <c r="C8" s="3" t="s">
        <v>24</v>
      </c>
      <c r="D8" s="3" t="n">
        <v>920</v>
      </c>
      <c r="E8" s="3" t="s">
        <v>25</v>
      </c>
      <c r="F8" s="3" t="n">
        <v>1826</v>
      </c>
      <c r="G8" s="3" t="s">
        <v>26</v>
      </c>
    </row>
    <row r="9">
      <c r="A9" s="3" t="s">
        <v>27</v>
      </c>
      <c r="B9" s="3" t="n">
        <v>754</v>
      </c>
      <c r="C9" s="3" t="s">
        <v>28</v>
      </c>
      <c r="D9" s="3" t="n">
        <v>1016</v>
      </c>
      <c r="E9" s="3" t="s">
        <v>29</v>
      </c>
      <c r="F9" s="3" t="n">
        <v>1770</v>
      </c>
      <c r="G9" s="3" t="s">
        <v>30</v>
      </c>
    </row>
    <row r="11">
      <c r="A11" t="s">
        <v>31</v>
      </c>
    </row>
    <row r="12">
      <c r="A12" t="s">
        <v>32</v>
      </c>
    </row>
    <row r="14">
      <c r="A14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42.99" hidden="0" customWidth="1"/>
    <col min="2" max="2" width="4.71" hidden="0" customWidth="1"/>
    <col min="3" max="3" width="3.71" hidden="0" customWidth="1"/>
  </cols>
  <sheetData>
    <row r="1">
      <c r="A1" s="1" t="s">
        <v>33</v>
      </c>
      <c r="B1" s="1"/>
      <c r="C1" s="1"/>
    </row>
    <row r="3">
      <c r="A3" s="2" t="s">
        <v>34</v>
      </c>
      <c r="B3" s="2" t="s">
        <v>35</v>
      </c>
      <c r="C3" s="2" t="s">
        <v>36</v>
      </c>
    </row>
    <row r="4">
      <c r="A4" s="3" t="s">
        <v>37</v>
      </c>
      <c r="B4" s="3" t="n">
        <v>6106</v>
      </c>
      <c r="C4" s="3" t="s">
        <v>38</v>
      </c>
    </row>
    <row r="5">
      <c r="A5" s="3" t="s">
        <v>39</v>
      </c>
      <c r="B5" s="3" t="n">
        <v>253</v>
      </c>
      <c r="C5" s="3" t="s">
        <v>40</v>
      </c>
    </row>
    <row r="6">
      <c r="A6" s="3" t="s">
        <v>41</v>
      </c>
      <c r="B6" s="3" t="n">
        <v>108</v>
      </c>
      <c r="C6" s="3" t="s">
        <v>42</v>
      </c>
    </row>
    <row r="8">
      <c r="A8" t="s">
        <v>31</v>
      </c>
    </row>
    <row r="9">
      <c r="A9" t="s">
        <v>32</v>
      </c>
    </row>
    <row r="11">
      <c r="A11" s="4" t="str">
        <f>=HYPERLINK("#'Sommaire'!A1", "Retour sommaire")</f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5.0625" hidden="0" customWidth="1"/>
    <col min="2" max="2" width="4.71" hidden="0" customWidth="1"/>
    <col min="3" max="3" width="3.71" hidden="0" customWidth="1"/>
  </cols>
  <sheetData>
    <row r="1">
      <c r="A1" s="1" t="s">
        <v>43</v>
      </c>
      <c r="B1" s="1"/>
      <c r="C1" s="1"/>
    </row>
    <row r="3">
      <c r="A3" s="2" t="s">
        <v>44</v>
      </c>
      <c r="B3" s="2" t="s">
        <v>35</v>
      </c>
      <c r="C3" s="2" t="s">
        <v>36</v>
      </c>
    </row>
    <row r="4">
      <c r="A4" s="3" t="s">
        <v>45</v>
      </c>
      <c r="B4" s="3" t="s">
        <v>46</v>
      </c>
      <c r="C4" s="3" t="s">
        <v>47</v>
      </c>
    </row>
    <row r="5">
      <c r="A5" s="3" t="s">
        <v>48</v>
      </c>
      <c r="B5" s="3" t="s">
        <v>49</v>
      </c>
      <c r="C5" s="3" t="s">
        <v>40</v>
      </c>
    </row>
    <row r="6">
      <c r="A6" s="3" t="s">
        <v>50</v>
      </c>
      <c r="B6" s="3" t="s">
        <v>51</v>
      </c>
      <c r="C6" s="3" t="s">
        <v>52</v>
      </c>
    </row>
    <row r="7">
      <c r="A7" s="3" t="s">
        <v>53</v>
      </c>
      <c r="B7" s="3" t="s">
        <v>54</v>
      </c>
      <c r="C7" s="3" t="s">
        <v>40</v>
      </c>
    </row>
    <row r="8">
      <c r="A8" s="3" t="s">
        <v>55</v>
      </c>
      <c r="B8" s="3" t="s">
        <v>56</v>
      </c>
      <c r="C8" s="3" t="s">
        <v>57</v>
      </c>
    </row>
    <row r="9">
      <c r="A9" s="3" t="s">
        <v>58</v>
      </c>
      <c r="B9" s="3" t="s">
        <v>59</v>
      </c>
      <c r="C9" s="3" t="s">
        <v>60</v>
      </c>
    </row>
    <row r="10">
      <c r="A10" s="3" t="s">
        <v>61</v>
      </c>
      <c r="B10" s="3" t="s">
        <v>62</v>
      </c>
      <c r="C10" s="3" t="s">
        <v>63</v>
      </c>
    </row>
    <row r="11">
      <c r="A11" s="3" t="s">
        <v>64</v>
      </c>
      <c r="B11" s="3" t="s">
        <v>65</v>
      </c>
      <c r="C11" s="3" t="s">
        <v>66</v>
      </c>
    </row>
    <row r="12">
      <c r="A12" s="3" t="s">
        <v>67</v>
      </c>
      <c r="B12" s="3" t="s">
        <v>68</v>
      </c>
      <c r="C12" s="3" t="s">
        <v>63</v>
      </c>
    </row>
    <row r="13">
      <c r="A13" s="3" t="s">
        <v>69</v>
      </c>
      <c r="B13" s="3" t="s">
        <v>70</v>
      </c>
      <c r="C13" s="3" t="s">
        <v>71</v>
      </c>
    </row>
    <row r="14">
      <c r="A14" s="3" t="s">
        <v>72</v>
      </c>
      <c r="B14" s="3" t="s">
        <v>73</v>
      </c>
      <c r="C14" s="3" t="s">
        <v>47</v>
      </c>
    </row>
    <row r="15">
      <c r="A15" s="3" t="s">
        <v>74</v>
      </c>
      <c r="B15" s="3" t="s">
        <v>75</v>
      </c>
      <c r="C15" s="3" t="s">
        <v>60</v>
      </c>
    </row>
    <row r="16">
      <c r="A16" s="3" t="s">
        <v>76</v>
      </c>
      <c r="B16" s="3" t="s">
        <v>77</v>
      </c>
      <c r="C16" s="3" t="s">
        <v>71</v>
      </c>
    </row>
    <row r="17">
      <c r="A17" s="3" t="s">
        <v>78</v>
      </c>
      <c r="B17" s="3" t="s">
        <v>79</v>
      </c>
      <c r="C17" s="3" t="s">
        <v>79</v>
      </c>
    </row>
    <row r="18">
      <c r="A18" s="3" t="s">
        <v>80</v>
      </c>
      <c r="B18" s="3" t="s">
        <v>81</v>
      </c>
      <c r="C18" s="3" t="s">
        <v>57</v>
      </c>
    </row>
    <row r="19">
      <c r="A19" s="3" t="s">
        <v>82</v>
      </c>
      <c r="B19" s="3" t="s">
        <v>79</v>
      </c>
      <c r="C19" s="3" t="s">
        <v>79</v>
      </c>
    </row>
    <row r="20">
      <c r="A20" s="3" t="s">
        <v>83</v>
      </c>
      <c r="B20" s="3" t="s">
        <v>79</v>
      </c>
      <c r="C20" s="3" t="s">
        <v>79</v>
      </c>
    </row>
    <row r="21">
      <c r="A21" s="3" t="s">
        <v>84</v>
      </c>
      <c r="B21" s="3" t="s">
        <v>79</v>
      </c>
      <c r="C21" s="3" t="s">
        <v>79</v>
      </c>
    </row>
    <row r="22">
      <c r="A22" s="3" t="s">
        <v>85</v>
      </c>
      <c r="B22" s="3" t="s">
        <v>79</v>
      </c>
      <c r="C22" s="3" t="s">
        <v>79</v>
      </c>
    </row>
    <row r="24">
      <c r="A24" t="s">
        <v>31</v>
      </c>
    </row>
    <row r="25">
      <c r="A25" t="s">
        <v>32</v>
      </c>
    </row>
    <row r="27">
      <c r="A27" s="4" t="str">
        <f>=HYPERLINK("#'Sommaire'!A1", "Retour sommaire")</f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2.80875" hidden="0" customWidth="1"/>
    <col min="2" max="2" width="7.7825" hidden="0" customWidth="1"/>
    <col min="3" max="3" width="10.14" hidden="0" customWidth="1"/>
    <col min="4" max="4" width="7.7825" hidden="0" customWidth="1"/>
    <col min="5" max="5" width="10.14" hidden="0" customWidth="1"/>
    <col min="6" max="6" width="6.60375" hidden="0" customWidth="1"/>
    <col min="7" max="7" width="8.96125" hidden="0" customWidth="1"/>
  </cols>
  <sheetData>
    <row r="1">
      <c r="A1" s="1" t="s">
        <v>86</v>
      </c>
      <c r="B1" s="1"/>
      <c r="C1" s="1"/>
      <c r="D1" s="1"/>
      <c r="E1" s="1"/>
      <c r="F1" s="1"/>
      <c r="G1" s="1"/>
    </row>
    <row r="3">
      <c r="A3" s="2" t="s">
        <v>87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>
      <c r="A4" s="3" t="s">
        <v>88</v>
      </c>
      <c r="B4" s="3" t="n">
        <v>1212</v>
      </c>
      <c r="C4" s="3" t="s">
        <v>89</v>
      </c>
      <c r="D4" s="3" t="n">
        <v>1353</v>
      </c>
      <c r="E4" s="3" t="s">
        <v>90</v>
      </c>
      <c r="F4" s="3" t="n">
        <v>2565</v>
      </c>
      <c r="G4" s="3" t="s">
        <v>91</v>
      </c>
    </row>
    <row r="5">
      <c r="A5" s="3" t="s">
        <v>92</v>
      </c>
      <c r="B5" s="3" t="n">
        <v>405</v>
      </c>
      <c r="C5" s="3" t="s">
        <v>93</v>
      </c>
      <c r="D5" s="3" t="n">
        <v>401</v>
      </c>
      <c r="E5" s="3" t="s">
        <v>94</v>
      </c>
      <c r="F5" s="3" t="n">
        <v>806</v>
      </c>
      <c r="G5" s="3" t="s">
        <v>95</v>
      </c>
    </row>
    <row r="6">
      <c r="A6" s="3" t="s">
        <v>96</v>
      </c>
      <c r="B6" s="3" t="n">
        <v>378</v>
      </c>
      <c r="C6" s="3" t="s">
        <v>16</v>
      </c>
      <c r="D6" s="3" t="n">
        <v>418</v>
      </c>
      <c r="E6" s="3" t="s">
        <v>97</v>
      </c>
      <c r="F6" s="3" t="n">
        <v>796</v>
      </c>
      <c r="G6" s="3" t="s">
        <v>98</v>
      </c>
    </row>
    <row r="7">
      <c r="A7" s="3" t="s">
        <v>99</v>
      </c>
      <c r="B7" s="3" t="n">
        <v>304</v>
      </c>
      <c r="C7" s="3" t="s">
        <v>100</v>
      </c>
      <c r="D7" s="3" t="n">
        <v>304</v>
      </c>
      <c r="E7" s="3" t="s">
        <v>101</v>
      </c>
      <c r="F7" s="3" t="n">
        <v>608</v>
      </c>
      <c r="G7" s="3" t="s">
        <v>102</v>
      </c>
    </row>
    <row r="8">
      <c r="A8" s="3" t="s">
        <v>103</v>
      </c>
      <c r="B8" s="3" t="n">
        <v>167</v>
      </c>
      <c r="C8" s="3" t="s">
        <v>104</v>
      </c>
      <c r="D8" s="3" t="n">
        <v>229</v>
      </c>
      <c r="E8" s="3" t="s">
        <v>105</v>
      </c>
      <c r="F8" s="3" t="n">
        <v>396</v>
      </c>
      <c r="G8" s="3" t="s">
        <v>106</v>
      </c>
    </row>
    <row r="9">
      <c r="A9" s="3" t="s">
        <v>107</v>
      </c>
      <c r="B9" s="3" t="n">
        <v>116</v>
      </c>
      <c r="C9" s="3" t="s">
        <v>108</v>
      </c>
      <c r="D9" s="3" t="n">
        <v>178</v>
      </c>
      <c r="E9" s="3" t="s">
        <v>109</v>
      </c>
      <c r="F9" s="3" t="n">
        <v>294</v>
      </c>
      <c r="G9" s="3" t="s">
        <v>110</v>
      </c>
    </row>
    <row r="10">
      <c r="A10" s="3" t="s">
        <v>111</v>
      </c>
      <c r="B10" s="3" t="n">
        <v>197</v>
      </c>
      <c r="C10" s="3" t="s">
        <v>112</v>
      </c>
      <c r="D10" s="3" t="n">
        <v>329</v>
      </c>
      <c r="E10" s="3" t="s">
        <v>113</v>
      </c>
      <c r="F10" s="3" t="n">
        <v>526</v>
      </c>
      <c r="G10" s="3" t="s">
        <v>114</v>
      </c>
    </row>
    <row r="11">
      <c r="A11" s="3" t="s">
        <v>115</v>
      </c>
      <c r="B11" s="3" t="n">
        <v>102</v>
      </c>
      <c r="C11" s="3" t="s">
        <v>116</v>
      </c>
      <c r="D11" s="3" t="n">
        <v>172</v>
      </c>
      <c r="E11" s="3" t="s">
        <v>117</v>
      </c>
      <c r="F11" s="3" t="n">
        <v>274</v>
      </c>
      <c r="G11" s="3" t="s">
        <v>118</v>
      </c>
    </row>
    <row r="12">
      <c r="A12" s="3" t="s">
        <v>119</v>
      </c>
      <c r="B12" s="3" t="n">
        <v>35</v>
      </c>
      <c r="C12" s="3" t="s">
        <v>120</v>
      </c>
      <c r="D12" s="3" t="n">
        <v>79</v>
      </c>
      <c r="E12" s="3" t="s">
        <v>121</v>
      </c>
      <c r="F12" s="3" t="n">
        <v>114</v>
      </c>
      <c r="G12" s="3" t="s">
        <v>122</v>
      </c>
    </row>
    <row r="13">
      <c r="A13" s="3" t="s">
        <v>123</v>
      </c>
      <c r="B13" s="3" t="n">
        <v>16</v>
      </c>
      <c r="C13" s="3" t="s">
        <v>124</v>
      </c>
      <c r="D13" s="3" t="n">
        <v>72</v>
      </c>
      <c r="E13" s="3" t="s">
        <v>125</v>
      </c>
      <c r="F13" s="3" t="n">
        <v>88</v>
      </c>
      <c r="G13" s="3" t="s">
        <v>126</v>
      </c>
    </row>
    <row r="15">
      <c r="A15" t="s">
        <v>31</v>
      </c>
    </row>
    <row r="16">
      <c r="A16" t="s">
        <v>32</v>
      </c>
    </row>
    <row r="18">
      <c r="A18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4.13" hidden="0" customWidth="1"/>
    <col min="2" max="2" width="7.7825" hidden="0" customWidth="1"/>
    <col min="3" max="3" width="7.7825" hidden="0" customWidth="1"/>
    <col min="4" max="4" width="10.14" hidden="0" customWidth="1"/>
    <col min="5" max="5" width="24.285" hidden="0" customWidth="1"/>
  </cols>
  <sheetData>
    <row r="1">
      <c r="A1" s="1" t="s">
        <v>127</v>
      </c>
      <c r="B1" s="1"/>
      <c r="C1" s="1"/>
      <c r="D1" s="1"/>
      <c r="E1" s="1"/>
    </row>
    <row r="3">
      <c r="A3" s="2" t="s">
        <v>128</v>
      </c>
      <c r="B3" s="2" t="s">
        <v>2</v>
      </c>
      <c r="C3" s="2" t="s">
        <v>4</v>
      </c>
      <c r="D3" s="2" t="s">
        <v>129</v>
      </c>
      <c r="E3" s="2" t="s">
        <v>130</v>
      </c>
    </row>
    <row r="4">
      <c r="A4" s="3" t="s">
        <v>131</v>
      </c>
      <c r="B4" s="3" t="n">
        <v>6960</v>
      </c>
      <c r="C4" s="3" t="n">
        <v>14047</v>
      </c>
      <c r="D4" s="3" t="n">
        <v>10834</v>
      </c>
      <c r="E4" s="3" t="s">
        <v>132</v>
      </c>
    </row>
    <row r="5">
      <c r="A5" s="3" t="s">
        <v>133</v>
      </c>
      <c r="B5" s="3" t="n">
        <v>582</v>
      </c>
      <c r="C5" s="3" t="n">
        <v>1147</v>
      </c>
      <c r="D5" s="3" t="n">
        <v>861</v>
      </c>
      <c r="E5" s="3" t="s">
        <v>134</v>
      </c>
    </row>
    <row r="7">
      <c r="A7" t="s">
        <v>31</v>
      </c>
    </row>
    <row r="8">
      <c r="A8" t="s">
        <v>32</v>
      </c>
    </row>
    <row r="10">
      <c r="A10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8.09375" hidden="0" customWidth="1"/>
    <col min="2" max="2" width="13.67625" hidden="0" customWidth="1"/>
    <col min="3" max="3" width="13.67625" hidden="0" customWidth="1"/>
    <col min="4" max="4" width="13.67625" hidden="0" customWidth="1"/>
    <col min="5" max="5" width="13.67625" hidden="0" customWidth="1"/>
    <col min="6" max="6" width="13.67625" hidden="0" customWidth="1"/>
    <col min="7" max="7" width="17.2125" hidden="0" customWidth="1"/>
    <col min="8" max="8" width="6.60375" hidden="0" customWidth="1"/>
  </cols>
  <sheetData>
    <row r="1">
      <c r="A1" s="1" t="s">
        <v>135</v>
      </c>
      <c r="B1" s="1"/>
      <c r="C1" s="1"/>
      <c r="D1" s="1"/>
      <c r="E1" s="1"/>
      <c r="F1" s="1"/>
      <c r="G1" s="1"/>
      <c r="H1" s="1"/>
    </row>
    <row r="3">
      <c r="A3" s="2" t="s">
        <v>87</v>
      </c>
      <c r="B3" s="2" t="s">
        <v>8</v>
      </c>
      <c r="C3" s="2" t="s">
        <v>11</v>
      </c>
      <c r="D3" s="2" t="s">
        <v>15</v>
      </c>
      <c r="E3" s="2" t="s">
        <v>19</v>
      </c>
      <c r="F3" s="2" t="s">
        <v>23</v>
      </c>
      <c r="G3" s="2" t="s">
        <v>27</v>
      </c>
      <c r="H3" s="2" t="s">
        <v>6</v>
      </c>
    </row>
    <row r="4">
      <c r="A4" s="3" t="s">
        <v>88</v>
      </c>
      <c r="B4" s="3" t="s">
        <v>56</v>
      </c>
      <c r="C4" s="3" t="s">
        <v>136</v>
      </c>
      <c r="D4" s="3" t="s">
        <v>137</v>
      </c>
      <c r="E4" s="3" t="s">
        <v>138</v>
      </c>
      <c r="F4" s="3" t="s">
        <v>139</v>
      </c>
      <c r="G4" s="3" t="s">
        <v>140</v>
      </c>
      <c r="H4" s="3" t="s">
        <v>141</v>
      </c>
    </row>
    <row r="5">
      <c r="A5" s="3" t="s">
        <v>92</v>
      </c>
      <c r="B5" s="3" t="s">
        <v>79</v>
      </c>
      <c r="C5" s="3" t="s">
        <v>142</v>
      </c>
      <c r="D5" s="3" t="s">
        <v>143</v>
      </c>
      <c r="E5" s="3" t="s">
        <v>144</v>
      </c>
      <c r="F5" s="3" t="s">
        <v>145</v>
      </c>
      <c r="G5" s="3" t="s">
        <v>146</v>
      </c>
      <c r="H5" s="3" t="s">
        <v>79</v>
      </c>
    </row>
    <row r="6">
      <c r="A6" s="3" t="s">
        <v>96</v>
      </c>
      <c r="B6" s="3" t="s">
        <v>147</v>
      </c>
      <c r="C6" s="3" t="s">
        <v>148</v>
      </c>
      <c r="D6" s="3" t="s">
        <v>149</v>
      </c>
      <c r="E6" s="3" t="s">
        <v>150</v>
      </c>
      <c r="F6" s="3" t="s">
        <v>151</v>
      </c>
      <c r="G6" s="3" t="s">
        <v>152</v>
      </c>
      <c r="H6" s="3" t="s">
        <v>153</v>
      </c>
    </row>
    <row r="7">
      <c r="A7" s="3" t="s">
        <v>99</v>
      </c>
      <c r="B7" s="3" t="s">
        <v>79</v>
      </c>
      <c r="C7" s="3" t="s">
        <v>154</v>
      </c>
      <c r="D7" s="3" t="s">
        <v>155</v>
      </c>
      <c r="E7" s="3" t="s">
        <v>156</v>
      </c>
      <c r="F7" s="3" t="s">
        <v>157</v>
      </c>
      <c r="G7" s="3" t="s">
        <v>158</v>
      </c>
      <c r="H7" s="3" t="s">
        <v>79</v>
      </c>
    </row>
    <row r="8">
      <c r="A8" s="3" t="s">
        <v>103</v>
      </c>
      <c r="B8" s="3" t="s">
        <v>79</v>
      </c>
      <c r="C8" s="3" t="s">
        <v>159</v>
      </c>
      <c r="D8" s="3" t="s">
        <v>160</v>
      </c>
      <c r="E8" s="3" t="s">
        <v>161</v>
      </c>
      <c r="F8" s="3" t="s">
        <v>162</v>
      </c>
      <c r="G8" s="3" t="s">
        <v>163</v>
      </c>
      <c r="H8" s="3" t="s">
        <v>79</v>
      </c>
    </row>
    <row r="9">
      <c r="A9" s="3" t="s">
        <v>107</v>
      </c>
      <c r="B9" s="3" t="s">
        <v>79</v>
      </c>
      <c r="C9" s="3" t="s">
        <v>164</v>
      </c>
      <c r="D9" s="3" t="s">
        <v>165</v>
      </c>
      <c r="E9" s="3" t="s">
        <v>154</v>
      </c>
      <c r="F9" s="3" t="s">
        <v>166</v>
      </c>
      <c r="G9" s="3" t="s">
        <v>167</v>
      </c>
      <c r="H9" s="3" t="s">
        <v>79</v>
      </c>
    </row>
    <row r="10">
      <c r="A10" s="3" t="s">
        <v>111</v>
      </c>
      <c r="B10" s="3" t="s">
        <v>79</v>
      </c>
      <c r="C10" s="3" t="s">
        <v>168</v>
      </c>
      <c r="D10" s="3" t="s">
        <v>169</v>
      </c>
      <c r="E10" s="3" t="s">
        <v>170</v>
      </c>
      <c r="F10" s="3" t="s">
        <v>171</v>
      </c>
      <c r="G10" s="3" t="s">
        <v>172</v>
      </c>
      <c r="H10" s="3" t="s">
        <v>79</v>
      </c>
    </row>
    <row r="11">
      <c r="A11" s="3" t="s">
        <v>115</v>
      </c>
      <c r="B11" s="3" t="s">
        <v>79</v>
      </c>
      <c r="C11" s="3" t="s">
        <v>173</v>
      </c>
      <c r="D11" s="3" t="s">
        <v>167</v>
      </c>
      <c r="E11" s="3" t="s">
        <v>174</v>
      </c>
      <c r="F11" s="3" t="s">
        <v>175</v>
      </c>
      <c r="G11" s="3" t="s">
        <v>176</v>
      </c>
      <c r="H11" s="3" t="s">
        <v>79</v>
      </c>
    </row>
    <row r="12">
      <c r="A12" s="3" t="s">
        <v>119</v>
      </c>
      <c r="B12" s="3" t="s">
        <v>79</v>
      </c>
      <c r="C12" s="3" t="s">
        <v>79</v>
      </c>
      <c r="D12" s="3" t="s">
        <v>177</v>
      </c>
      <c r="E12" s="3" t="s">
        <v>178</v>
      </c>
      <c r="F12" s="3" t="s">
        <v>179</v>
      </c>
      <c r="G12" s="3" t="s">
        <v>180</v>
      </c>
      <c r="H12" s="3" t="s">
        <v>181</v>
      </c>
    </row>
    <row r="13">
      <c r="A13" s="3" t="s">
        <v>123</v>
      </c>
      <c r="B13" s="3" t="s">
        <v>79</v>
      </c>
      <c r="C13" s="3" t="s">
        <v>79</v>
      </c>
      <c r="D13" s="3" t="s">
        <v>79</v>
      </c>
      <c r="E13" s="3" t="s">
        <v>147</v>
      </c>
      <c r="F13" s="3" t="s">
        <v>182</v>
      </c>
      <c r="G13" s="3" t="s">
        <v>182</v>
      </c>
      <c r="H13" s="3" t="s">
        <v>183</v>
      </c>
    </row>
    <row r="15">
      <c r="A15" t="s">
        <v>31</v>
      </c>
    </row>
    <row r="16">
      <c r="A16" t="s">
        <v>32</v>
      </c>
    </row>
    <row r="18">
      <c r="A18" s="4" t="str">
        <f>=HYPERLINK("#'Sommaire'!A1", "Retour sommaire")</f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9.415" hidden="0" customWidth="1"/>
    <col min="2" max="2" width="7.7825" hidden="0" customWidth="1"/>
    <col min="3" max="3" width="7.7825" hidden="0" customWidth="1"/>
    <col min="4" max="4" width="6.60375" hidden="0" customWidth="1"/>
    <col min="5" max="5" width="24.285" hidden="0" customWidth="1"/>
  </cols>
  <sheetData>
    <row r="1">
      <c r="A1" s="1" t="s">
        <v>184</v>
      </c>
      <c r="B1" s="1"/>
      <c r="C1" s="1"/>
      <c r="D1" s="1"/>
      <c r="E1" s="1"/>
    </row>
    <row r="3">
      <c r="A3" s="2" t="s">
        <v>185</v>
      </c>
      <c r="B3" s="2" t="s">
        <v>2</v>
      </c>
      <c r="C3" s="2" t="s">
        <v>4</v>
      </c>
      <c r="D3" s="2" t="s">
        <v>6</v>
      </c>
      <c r="E3" s="2" t="s">
        <v>130</v>
      </c>
    </row>
    <row r="4">
      <c r="A4" s="3" t="s">
        <v>8</v>
      </c>
      <c r="B4" s="3" t="s">
        <v>186</v>
      </c>
      <c r="C4" s="3" t="s">
        <v>187</v>
      </c>
      <c r="D4" s="3" t="s">
        <v>188</v>
      </c>
      <c r="E4" s="3" t="s">
        <v>189</v>
      </c>
    </row>
    <row r="5">
      <c r="A5" s="3" t="s">
        <v>11</v>
      </c>
      <c r="B5" s="3" t="s">
        <v>190</v>
      </c>
      <c r="C5" s="3" t="s">
        <v>191</v>
      </c>
      <c r="D5" s="3" t="s">
        <v>192</v>
      </c>
      <c r="E5" s="3" t="s">
        <v>193</v>
      </c>
    </row>
    <row r="6">
      <c r="A6" s="3" t="s">
        <v>15</v>
      </c>
      <c r="B6" s="3" t="s">
        <v>194</v>
      </c>
      <c r="C6" s="3" t="s">
        <v>195</v>
      </c>
      <c r="D6" s="3" t="s">
        <v>196</v>
      </c>
      <c r="E6" s="3" t="s">
        <v>197</v>
      </c>
    </row>
    <row r="7">
      <c r="A7" s="3" t="s">
        <v>19</v>
      </c>
      <c r="B7" s="3" t="s">
        <v>198</v>
      </c>
      <c r="C7" s="3" t="s">
        <v>199</v>
      </c>
      <c r="D7" s="3" t="s">
        <v>200</v>
      </c>
      <c r="E7" s="3" t="s">
        <v>201</v>
      </c>
    </row>
    <row r="8">
      <c r="A8" s="3" t="s">
        <v>23</v>
      </c>
      <c r="B8" s="3" t="s">
        <v>202</v>
      </c>
      <c r="C8" s="3" t="s">
        <v>203</v>
      </c>
      <c r="D8" s="3" t="s">
        <v>204</v>
      </c>
      <c r="E8" s="3" t="s">
        <v>205</v>
      </c>
    </row>
    <row r="9">
      <c r="A9" s="3" t="s">
        <v>27</v>
      </c>
      <c r="B9" s="3" t="s">
        <v>206</v>
      </c>
      <c r="C9" s="3" t="s">
        <v>207</v>
      </c>
      <c r="D9" s="3" t="s">
        <v>208</v>
      </c>
      <c r="E9" s="3" t="s">
        <v>134</v>
      </c>
    </row>
    <row r="11">
      <c r="A11" t="s">
        <v>31</v>
      </c>
    </row>
    <row r="12">
      <c r="A12" t="s">
        <v>32</v>
      </c>
    </row>
    <row r="14">
      <c r="A14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2.0575" hidden="0" customWidth="1"/>
    <col min="2" max="2" width="7.7825" hidden="0" customWidth="1"/>
    <col min="3" max="3" width="7.7825" hidden="0" customWidth="1"/>
    <col min="4" max="4" width="6.60375" hidden="0" customWidth="1"/>
    <col min="5" max="5" width="24.285" hidden="0" customWidth="1"/>
  </cols>
  <sheetData>
    <row r="1">
      <c r="A1" s="1" t="s">
        <v>209</v>
      </c>
      <c r="B1" s="1"/>
      <c r="C1" s="1"/>
      <c r="D1" s="1"/>
      <c r="E1" s="1"/>
    </row>
    <row r="3">
      <c r="A3" s="2" t="s">
        <v>185</v>
      </c>
      <c r="B3" s="2" t="s">
        <v>2</v>
      </c>
      <c r="C3" s="2" t="s">
        <v>4</v>
      </c>
      <c r="D3" s="2" t="s">
        <v>6</v>
      </c>
      <c r="E3" s="2" t="s">
        <v>130</v>
      </c>
    </row>
    <row r="4">
      <c r="A4" s="3" t="s">
        <v>8</v>
      </c>
      <c r="B4" s="3" t="s">
        <v>210</v>
      </c>
      <c r="C4" s="3" t="s">
        <v>211</v>
      </c>
      <c r="D4" s="3" t="s">
        <v>212</v>
      </c>
      <c r="E4" s="3" t="s">
        <v>213</v>
      </c>
    </row>
    <row r="5">
      <c r="A5" s="3" t="s">
        <v>11</v>
      </c>
      <c r="B5" s="3" t="s">
        <v>214</v>
      </c>
      <c r="C5" s="3" t="s">
        <v>215</v>
      </c>
      <c r="D5" s="3" t="s">
        <v>216</v>
      </c>
      <c r="E5" s="3" t="s">
        <v>217</v>
      </c>
    </row>
    <row r="6">
      <c r="A6" s="3" t="s">
        <v>15</v>
      </c>
      <c r="B6" s="3" t="s">
        <v>218</v>
      </c>
      <c r="C6" s="3" t="s">
        <v>219</v>
      </c>
      <c r="D6" s="3" t="s">
        <v>220</v>
      </c>
      <c r="E6" s="3" t="s">
        <v>221</v>
      </c>
    </row>
    <row r="7">
      <c r="A7" s="3" t="s">
        <v>19</v>
      </c>
      <c r="B7" s="3" t="s">
        <v>222</v>
      </c>
      <c r="C7" s="3" t="s">
        <v>223</v>
      </c>
      <c r="D7" s="3" t="s">
        <v>224</v>
      </c>
      <c r="E7" s="3" t="s">
        <v>225</v>
      </c>
    </row>
    <row r="8">
      <c r="A8" s="3" t="s">
        <v>23</v>
      </c>
      <c r="B8" s="3" t="s">
        <v>226</v>
      </c>
      <c r="C8" s="3" t="s">
        <v>227</v>
      </c>
      <c r="D8" s="3" t="s">
        <v>215</v>
      </c>
      <c r="E8" s="3" t="s">
        <v>228</v>
      </c>
    </row>
    <row r="9">
      <c r="A9" s="3" t="s">
        <v>27</v>
      </c>
      <c r="B9" s="3" t="s">
        <v>229</v>
      </c>
      <c r="C9" s="3" t="s">
        <v>230</v>
      </c>
      <c r="D9" s="3" t="s">
        <v>231</v>
      </c>
      <c r="E9" s="3" t="s">
        <v>232</v>
      </c>
    </row>
    <row r="11">
      <c r="A11" t="s">
        <v>31</v>
      </c>
    </row>
    <row r="12">
      <c r="A12" t="s">
        <v>32</v>
      </c>
    </row>
    <row r="14">
      <c r="A14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jeremie.vandenbunder</dc:creator>
  <cp:lastModifiedBy>jeremie.vandenbunder</cp:lastModifiedBy>
  <dcterms:created xsi:type="dcterms:W3CDTF">2026-04-23T09:21:59Z</dcterms:created>
</coreProperties>
</file>