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icolas.pietrzyk\Desktop\DEPS\Chiffres clés\2025\Musique\"/>
    </mc:Choice>
  </mc:AlternateContent>
  <xr:revisionPtr revIDLastSave="0" documentId="13_ncr:1_{92F753D4-8F67-45AC-BC9C-3F78CB8899E0}" xr6:coauthVersionLast="47" xr6:coauthVersionMax="47" xr10:uidLastSave="{00000000-0000-0000-0000-000000000000}"/>
  <bookViews>
    <workbookView xWindow="25080" yWindow="-120" windowWidth="25440" windowHeight="15390" tabRatio="874" activeTab="6" xr2:uid="{00000000-000D-0000-FFFF-FFFF00000000}"/>
  </bookViews>
  <sheets>
    <sheet name="Sommaire" sheetId="9" r:id="rId1"/>
    <sheet name="Graphique 1" sheetId="22" r:id="rId2"/>
    <sheet name="Graphique 2" sheetId="18" r:id="rId3"/>
    <sheet name="Graphique 3" sheetId="19" r:id="rId4"/>
    <sheet name="Graphique 4" sheetId="15" r:id="rId5"/>
    <sheet name="Graphique 5" sheetId="11" r:id="rId6"/>
    <sheet name="Graphique 6" sheetId="20" r:id="rId7"/>
    <sheet name="Tableau 1" sheetId="12" r:id="rId8"/>
    <sheet name="Tableau 2" sheetId="10" r:id="rId9"/>
    <sheet name="Tableau 3" sheetId="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7" i="18" l="1"/>
  <c r="U6" i="18"/>
  <c r="U5" i="18"/>
  <c r="T5" i="18" l="1"/>
  <c r="T6" i="18"/>
  <c r="T7" i="18"/>
  <c r="E10" i="10"/>
  <c r="C10" i="10"/>
  <c r="C9" i="10"/>
  <c r="C8" i="10"/>
  <c r="C7" i="10"/>
  <c r="H5" i="12" l="1"/>
  <c r="H6" i="12"/>
</calcChain>
</file>

<file path=xl/sharedStrings.xml><?xml version="1.0" encoding="utf-8"?>
<sst xmlns="http://schemas.openxmlformats.org/spreadsheetml/2006/main" count="118" uniqueCount="100">
  <si>
    <t>Total</t>
  </si>
  <si>
    <t>TOP 10 Albums</t>
  </si>
  <si>
    <t>Interprète</t>
  </si>
  <si>
    <t>Album</t>
  </si>
  <si>
    <t>Ventes physiques</t>
  </si>
  <si>
    <t>Nombre de titres</t>
  </si>
  <si>
    <t>Francophonie</t>
  </si>
  <si>
    <t>Nouveautés</t>
  </si>
  <si>
    <t>Dont francophones</t>
  </si>
  <si>
    <t>-</t>
  </si>
  <si>
    <t>Unités et %</t>
  </si>
  <si>
    <t>% du total</t>
  </si>
  <si>
    <t>Ont écouté de la musique (hors radio) au cours des douze derniers mois</t>
  </si>
  <si>
    <t>Musique enregistrée</t>
  </si>
  <si>
    <t>Evolution 1973-2018</t>
  </si>
  <si>
    <t>Sur 100 personnes</t>
  </si>
  <si>
    <t xml:space="preserve">Physique </t>
  </si>
  <si>
    <t>Streaming</t>
  </si>
  <si>
    <t xml:space="preserve">Téléchargement </t>
  </si>
  <si>
    <t>Droits voisins</t>
  </si>
  <si>
    <t>Synchronisation</t>
  </si>
  <si>
    <t>Jul</t>
  </si>
  <si>
    <t>Tableau 1 : Pratiques culturelles : Evolution de l'écoute de la musique entre 1973 et 2018</t>
  </si>
  <si>
    <t>dont tous les jours ou presque</t>
  </si>
  <si>
    <t>Nombre de diffusions (en millions)</t>
  </si>
  <si>
    <t>Diffusés plus de 400 fois</t>
  </si>
  <si>
    <t>Méthode de conversion streaming/ventes d’albums : les écoutes en streaming de tous les</t>
  </si>
  <si>
    <t>titres d’un album sont additionnées (le titre le plus écouté est divisé par 2) et ce volume total</t>
  </si>
  <si>
    <t>est divisé par 1 500 pour obtenir l’équivalent-ventes.</t>
  </si>
  <si>
    <t>Nombre de ventes, millions d'écoutes en flux</t>
  </si>
  <si>
    <t>Marché physique</t>
  </si>
  <si>
    <t>Marché numérique</t>
  </si>
  <si>
    <t>en %</t>
  </si>
  <si>
    <t>streaming / abonnements</t>
  </si>
  <si>
    <t>streaming /  publicité et vidéo</t>
  </si>
  <si>
    <t>Téléchargement</t>
  </si>
  <si>
    <t>Téléphonie mobile</t>
  </si>
  <si>
    <t>Source : Syndicat national de l’édition phonographique/ DEPS, ministère de la Culture, 2024</t>
  </si>
  <si>
    <t>Source : DEPS, Ministère de la Culture, 2024</t>
  </si>
  <si>
    <t>Werenoi</t>
  </si>
  <si>
    <t>SDM</t>
  </si>
  <si>
    <t>Les Enfoirés</t>
  </si>
  <si>
    <t>Unités</t>
  </si>
  <si>
    <t>Millions d'euros constants 2024</t>
  </si>
  <si>
    <t>Source: Syndicat national de l’édition phonographique/DEPS, Ministère de la Culture, 2025</t>
  </si>
  <si>
    <t>Numérique</t>
  </si>
  <si>
    <t>Physique</t>
  </si>
  <si>
    <t>Drois Voisins</t>
  </si>
  <si>
    <t xml:space="preserve">Milliards de dollars US </t>
  </si>
  <si>
    <t>Source : Syndicat national de l’édition phonographique, Global Music Report / DEPS, ministère de la Culture, 2025</t>
  </si>
  <si>
    <t>Source : Syndicat national de l’édition phonographique - Kantar Media / DEPS, ministère de la Culture, 2024</t>
  </si>
  <si>
    <t>+ 50 ans</t>
  </si>
  <si>
    <t>35 - 49 ans</t>
  </si>
  <si>
    <t>15 - 34 ans</t>
  </si>
  <si>
    <t>Répartition de la population française</t>
  </si>
  <si>
    <t>Répartition des abonnés</t>
  </si>
  <si>
    <t>Majors DL physique</t>
  </si>
  <si>
    <t>Idol DL dématérialisé Extranet</t>
  </si>
  <si>
    <t>Source : Observatoire du dépôt légal données 2022, Bibliothèque nationale de France / DEPS, ministère de la Culture, 2025</t>
  </si>
  <si>
    <t>Panel de 65 stations de radio</t>
  </si>
  <si>
    <t>Tableau 2 : Diffusion de la musique à la radio en 2023</t>
  </si>
  <si>
    <t>Source : observatoire de l'économie de la musique - Centre national de la musique / DEPS, ministère de la Culture, 2025</t>
  </si>
  <si>
    <t>Graphique 1 : Segments du marché de la musique enregistrée en 2024</t>
  </si>
  <si>
    <t>Graphique 2 : Evolution des marchés physique et numérique de musique enregistrée, 2007-2024</t>
  </si>
  <si>
    <t>Graphique 4 :  structure des revenus de l'industrie mondiale de la musique enregistrée (1999-2024)</t>
  </si>
  <si>
    <t>PLK</t>
  </si>
  <si>
    <t>Indochine</t>
  </si>
  <si>
    <t>Billie Eilish</t>
  </si>
  <si>
    <t>Pierre Garnier</t>
  </si>
  <si>
    <t>Zaho de Sagazan</t>
  </si>
  <si>
    <t>Taylor Swift</t>
  </si>
  <si>
    <t>Pyramide 2</t>
  </si>
  <si>
    <t>Chambre 140 (Part.3)</t>
  </si>
  <si>
    <t>Babel Babel</t>
  </si>
  <si>
    <t>Hit me hard and soft</t>
  </si>
  <si>
    <t>Chaque seconde</t>
  </si>
  <si>
    <t xml:space="preserve">Les Enfoirés 2024, on a 35 ans ! </t>
  </si>
  <si>
    <t>La symphonie des éclairs (Le dernier des voyages)</t>
  </si>
  <si>
    <t>A la vie à la mort</t>
  </si>
  <si>
    <t>The tortured poets department</t>
  </si>
  <si>
    <t>Mise à jour</t>
  </si>
  <si>
    <t>Genre</t>
  </si>
  <si>
    <t>Urbain</t>
  </si>
  <si>
    <t>Rock</t>
  </si>
  <si>
    <t>Pop</t>
  </si>
  <si>
    <t>Variété</t>
  </si>
  <si>
    <t>Source: Syndicat national de l’édition phonographique / DEPS, Ministère de la Culture, 2025</t>
  </si>
  <si>
    <t>Graphique 3 : Répartition du chiffre d'affaires physique et numérique de la musique enregistrée en France selon le support de vente (2012-2024)</t>
  </si>
  <si>
    <t>Tableau 3 : Top 10 des ventes d'album en 2024</t>
  </si>
  <si>
    <t>Graphique 5 : part des abonnés par tranche d'âge en 2024</t>
  </si>
  <si>
    <t>Graphique  2 :  Evolution des marchés physique et numérique de musique enregistrée, 2007-2024</t>
  </si>
  <si>
    <t>Graphique 4 : structure des revenus de l'industrie mondiale de la musique enregistrée (1999-2024)</t>
  </si>
  <si>
    <t>Graphique 5 :  part des abonnés par tranche d'âge en 2024</t>
  </si>
  <si>
    <t>Graphique 6 : dépôt légal des phonogramme par type de déposants entre 2020 et 2022</t>
  </si>
  <si>
    <t>Graphique 6 : Dépôt légal des phonogramme par type de déposants entre 2020 et 2022</t>
  </si>
  <si>
    <t>+9,1%</t>
  </si>
  <si>
    <t>+1,3%</t>
  </si>
  <si>
    <t>+18,9%</t>
  </si>
  <si>
    <t>+2,3%</t>
  </si>
  <si>
    <t>Autres DL physique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</si>
</sst>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2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2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i/>
      <sz val="8"/>
      <color rgb="FF000000"/>
      <name val="Arial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</font>
    <font>
      <sz val="8"/>
      <color theme="0" tint="-0.499984740745262"/>
      <name val="Arial"/>
      <family val="2"/>
    </font>
    <font>
      <sz val="11"/>
      <color indexed="8"/>
      <name val="Calibri"/>
      <family val="2"/>
      <charset val="1"/>
    </font>
    <font>
      <sz val="11"/>
      <color theme="2" tint="-0.499984740745262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A5A5A5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6" borderId="8" applyNumberFormat="0" applyAlignment="0" applyProtection="0"/>
    <xf numFmtId="0" fontId="17" fillId="0" borderId="9" applyNumberFormat="0" applyFill="0" applyAlignment="0" applyProtection="0"/>
    <xf numFmtId="0" fontId="18" fillId="27" borderId="8" applyNumberFormat="0" applyAlignment="0" applyProtection="0"/>
    <xf numFmtId="0" fontId="19" fillId="28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13" fillId="0" borderId="0"/>
    <xf numFmtId="0" fontId="13" fillId="30" borderId="10" applyNumberFormat="0" applyFont="0" applyAlignment="0" applyProtection="0"/>
    <xf numFmtId="9" fontId="4" fillId="0" borderId="0" applyFill="0" applyBorder="0" applyAlignment="0" applyProtection="0"/>
    <xf numFmtId="0" fontId="22" fillId="31" borderId="0" applyNumberFormat="0" applyBorder="0" applyAlignment="0" applyProtection="0"/>
    <xf numFmtId="0" fontId="23" fillId="26" borderId="1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15" applyNumberFormat="0" applyFill="0" applyAlignment="0" applyProtection="0"/>
    <xf numFmtId="0" fontId="30" fillId="32" borderId="16" applyNumberFormat="0" applyAlignment="0" applyProtection="0"/>
    <xf numFmtId="0" fontId="3" fillId="0" borderId="0"/>
    <xf numFmtId="0" fontId="37" fillId="0" borderId="0"/>
    <xf numFmtId="0" fontId="2" fillId="0" borderId="0"/>
    <xf numFmtId="0" fontId="1" fillId="0" borderId="0"/>
  </cellStyleXfs>
  <cellXfs count="10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Border="1"/>
    <xf numFmtId="1" fontId="9" fillId="0" borderId="0" xfId="0" applyNumberFormat="1" applyFont="1" applyBorder="1"/>
    <xf numFmtId="9" fontId="10" fillId="0" borderId="0" xfId="34" applyFont="1" applyFill="1" applyBorder="1" applyAlignment="1" applyProtection="1"/>
    <xf numFmtId="9" fontId="9" fillId="0" borderId="0" xfId="34" applyFont="1" applyFill="1" applyBorder="1" applyAlignment="1" applyProtection="1"/>
    <xf numFmtId="0" fontId="7" fillId="0" borderId="0" xfId="0" applyFont="1" applyBorder="1"/>
    <xf numFmtId="0" fontId="11" fillId="0" borderId="0" xfId="0" applyFont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0" fillId="0" borderId="0" xfId="0" applyFont="1"/>
    <xf numFmtId="0" fontId="8" fillId="0" borderId="0" xfId="0" applyFont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1" fillId="0" borderId="0" xfId="37" applyFont="1"/>
    <xf numFmtId="0" fontId="32" fillId="0" borderId="0" xfId="37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37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2" fillId="0" borderId="6" xfId="37" applyFont="1" applyBorder="1" applyAlignment="1">
      <alignment horizontal="center" vertical="center"/>
    </xf>
    <xf numFmtId="0" fontId="31" fillId="0" borderId="6" xfId="37" applyFont="1" applyBorder="1" applyAlignment="1">
      <alignment horizontal="center" vertical="center" wrapText="1"/>
    </xf>
    <xf numFmtId="1" fontId="32" fillId="0" borderId="6" xfId="37" applyNumberFormat="1" applyFont="1" applyBorder="1" applyAlignment="1">
      <alignment horizontal="center" vertical="center"/>
    </xf>
    <xf numFmtId="0" fontId="33" fillId="0" borderId="6" xfId="37" applyFont="1" applyBorder="1" applyAlignment="1">
      <alignment horizontal="center" vertical="center" wrapText="1"/>
    </xf>
    <xf numFmtId="1" fontId="33" fillId="0" borderId="6" xfId="37" applyNumberFormat="1" applyFont="1" applyBorder="1" applyAlignment="1">
      <alignment horizontal="center" vertical="center"/>
    </xf>
    <xf numFmtId="0" fontId="32" fillId="0" borderId="0" xfId="37" applyFont="1" applyAlignment="1">
      <alignment horizontal="left" vertical="center"/>
    </xf>
    <xf numFmtId="0" fontId="31" fillId="0" borderId="0" xfId="37" applyFont="1" applyAlignment="1">
      <alignment horizontal="left" vertical="center"/>
    </xf>
    <xf numFmtId="9" fontId="32" fillId="0" borderId="6" xfId="37" applyNumberFormat="1" applyFont="1" applyBorder="1" applyAlignment="1">
      <alignment horizontal="center" vertical="center"/>
    </xf>
    <xf numFmtId="9" fontId="12" fillId="0" borderId="6" xfId="0" applyNumberFormat="1" applyFont="1" applyBorder="1" applyAlignment="1">
      <alignment horizontal="center" vertical="center"/>
    </xf>
    <xf numFmtId="0" fontId="7" fillId="0" borderId="7" xfId="0" applyFont="1" applyBorder="1"/>
    <xf numFmtId="0" fontId="34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/>
    <xf numFmtId="0" fontId="6" fillId="0" borderId="0" xfId="0" applyFont="1" applyFill="1"/>
    <xf numFmtId="0" fontId="11" fillId="0" borderId="0" xfId="0" applyFont="1" applyFill="1"/>
    <xf numFmtId="0" fontId="7" fillId="0" borderId="0" xfId="0" applyFont="1" applyFill="1" applyBorder="1"/>
    <xf numFmtId="0" fontId="35" fillId="0" borderId="0" xfId="0" applyFont="1"/>
    <xf numFmtId="0" fontId="36" fillId="0" borderId="6" xfId="0" applyFont="1" applyFill="1" applyBorder="1"/>
    <xf numFmtId="0" fontId="36" fillId="0" borderId="0" xfId="0" applyFont="1" applyFill="1"/>
    <xf numFmtId="0" fontId="20" fillId="0" borderId="0" xfId="30"/>
    <xf numFmtId="0" fontId="20" fillId="0" borderId="0" xfId="30" applyAlignment="1">
      <alignment horizontal="left" vertical="center"/>
    </xf>
    <xf numFmtId="0" fontId="38" fillId="0" borderId="0" xfId="47" applyFont="1"/>
    <xf numFmtId="0" fontId="2" fillId="0" borderId="0" xfId="47"/>
    <xf numFmtId="0" fontId="10" fillId="0" borderId="0" xfId="0" applyFont="1"/>
    <xf numFmtId="0" fontId="10" fillId="0" borderId="17" xfId="0" applyFont="1" applyBorder="1"/>
    <xf numFmtId="1" fontId="9" fillId="0" borderId="17" xfId="0" applyNumberFormat="1" applyFont="1" applyBorder="1"/>
    <xf numFmtId="0" fontId="10" fillId="0" borderId="1" xfId="0" applyFont="1" applyBorder="1"/>
    <xf numFmtId="0" fontId="5" fillId="0" borderId="0" xfId="0" applyFont="1" applyBorder="1"/>
    <xf numFmtId="0" fontId="0" fillId="0" borderId="1" xfId="0" applyBorder="1"/>
    <xf numFmtId="0" fontId="39" fillId="0" borderId="18" xfId="0" applyFont="1" applyBorder="1" applyAlignment="1">
      <alignment horizontal="center"/>
    </xf>
    <xf numFmtId="0" fontId="40" fillId="0" borderId="0" xfId="0" applyFont="1" applyBorder="1"/>
    <xf numFmtId="9" fontId="4" fillId="0" borderId="0" xfId="34" applyNumberFormat="1" applyAlignment="1">
      <alignment horizontal="center" vertical="center"/>
    </xf>
    <xf numFmtId="0" fontId="40" fillId="0" borderId="1" xfId="0" applyFont="1" applyBorder="1"/>
    <xf numFmtId="9" fontId="4" fillId="0" borderId="1" xfId="34" applyNumberFormat="1" applyBorder="1" applyAlignment="1">
      <alignment horizontal="center" vertical="center"/>
    </xf>
    <xf numFmtId="0" fontId="0" fillId="0" borderId="0" xfId="0" applyBorder="1"/>
    <xf numFmtId="0" fontId="1" fillId="0" borderId="0" xfId="48" applyBorder="1"/>
    <xf numFmtId="0" fontId="9" fillId="0" borderId="0" xfId="0" applyFont="1" applyBorder="1"/>
    <xf numFmtId="9" fontId="4" fillId="0" borderId="0" xfId="34" applyBorder="1"/>
    <xf numFmtId="0" fontId="36" fillId="0" borderId="0" xfId="0" applyFont="1" applyBorder="1"/>
    <xf numFmtId="0" fontId="36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 vertical="center"/>
    </xf>
    <xf numFmtId="0" fontId="41" fillId="0" borderId="0" xfId="0" applyFont="1"/>
    <xf numFmtId="0" fontId="36" fillId="0" borderId="6" xfId="0" quotePrefix="1" applyFont="1" applyBorder="1" applyAlignment="1">
      <alignment horizontal="center"/>
    </xf>
    <xf numFmtId="0" fontId="36" fillId="0" borderId="6" xfId="0" quotePrefix="1" applyFont="1" applyBorder="1" applyAlignment="1">
      <alignment horizontal="center" vertical="center"/>
    </xf>
    <xf numFmtId="0" fontId="36" fillId="0" borderId="6" xfId="0" quotePrefix="1" applyFont="1" applyBorder="1" applyAlignment="1">
      <alignment horizontal="center" wrapText="1"/>
    </xf>
    <xf numFmtId="0" fontId="0" fillId="0" borderId="6" xfId="0" applyBorder="1"/>
    <xf numFmtId="0" fontId="7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9" fontId="4" fillId="0" borderId="0" xfId="34"/>
    <xf numFmtId="3" fontId="5" fillId="0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9" fontId="7" fillId="0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5" fillId="0" borderId="5" xfId="0" applyFont="1" applyBorder="1"/>
    <xf numFmtId="0" fontId="6" fillId="0" borderId="2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0" fontId="6" fillId="0" borderId="20" xfId="0" applyFont="1" applyBorder="1"/>
    <xf numFmtId="0" fontId="5" fillId="0" borderId="4" xfId="0" applyFont="1" applyBorder="1"/>
    <xf numFmtId="0" fontId="7" fillId="0" borderId="21" xfId="0" applyFont="1" applyBorder="1"/>
    <xf numFmtId="0" fontId="7" fillId="0" borderId="19" xfId="0" applyFont="1" applyBorder="1"/>
    <xf numFmtId="0" fontId="7" fillId="0" borderId="22" xfId="0" applyFont="1" applyBorder="1"/>
    <xf numFmtId="165" fontId="4" fillId="0" borderId="0" xfId="34" applyNumberFormat="1"/>
    <xf numFmtId="165" fontId="0" fillId="0" borderId="6" xfId="0" quotePrefix="1" applyNumberFormat="1" applyBorder="1" applyAlignment="1">
      <alignment horizontal="center" vertical="center"/>
    </xf>
    <xf numFmtId="10" fontId="0" fillId="0" borderId="6" xfId="0" quotePrefix="1" applyNumberFormat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9" fontId="0" fillId="0" borderId="0" xfId="0" applyNumberFormat="1"/>
    <xf numFmtId="0" fontId="5" fillId="0" borderId="6" xfId="0" applyFont="1" applyBorder="1" applyAlignment="1">
      <alignment horizontal="center"/>
    </xf>
    <xf numFmtId="3" fontId="0" fillId="0" borderId="0" xfId="0" applyNumberFormat="1"/>
  </cellXfs>
  <cellStyles count="49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Excel Built-in Normal" xfId="46" xr:uid="{00000000-0005-0000-0000-00001C000000}"/>
    <cellStyle name="Insatisfaisant" xfId="29" builtinId="27" customBuiltin="1"/>
    <cellStyle name="Lien hypertexte" xfId="30" builtinId="8"/>
    <cellStyle name="Neutre" xfId="31" builtinId="28" customBuiltin="1"/>
    <cellStyle name="Normal" xfId="0" builtinId="0"/>
    <cellStyle name="Normal 2" xfId="32" xr:uid="{00000000-0005-0000-0000-000021000000}"/>
    <cellStyle name="Normal 2 2" xfId="45" xr:uid="{00000000-0005-0000-0000-000022000000}"/>
    <cellStyle name="Normal 2 2 2" xfId="48" xr:uid="{00000000-0005-0000-0000-000023000000}"/>
    <cellStyle name="Normal 2 3" xfId="47" xr:uid="{00000000-0005-0000-0000-000024000000}"/>
    <cellStyle name="Note 2" xfId="33" xr:uid="{00000000-0005-0000-0000-000025000000}"/>
    <cellStyle name="Pourcentage" xfId="34" builtinId="5"/>
    <cellStyle name="Satisfaisant" xfId="35" builtinId="26" customBuiltin="1"/>
    <cellStyle name="Sortie" xfId="36" builtinId="21" customBuiltin="1"/>
    <cellStyle name="Texte explicatif" xfId="37" builtinId="53" customBuiltin="1"/>
    <cellStyle name="Titre" xfId="38" builtinId="15" customBuiltin="1"/>
    <cellStyle name="Titre 1" xfId="39" builtinId="16" customBuiltin="1"/>
    <cellStyle name="Titre 2" xfId="40" builtinId="17" customBuiltin="1"/>
    <cellStyle name="Titre 3" xfId="41" builtinId="18" customBuiltin="1"/>
    <cellStyle name="Titre 4" xfId="42" builtinId="19" customBuiltin="1"/>
    <cellStyle name="Total" xfId="43" builtinId="25" customBuiltin="1"/>
    <cellStyle name="Vérification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B9BD5"/>
      <rgbColor rgb="00A5A5A5"/>
      <rgbColor rgb="00993366"/>
      <rgbColor rgb="00FFFFCC"/>
      <rgbColor rgb="00CCFFFF"/>
      <rgbColor rgb="00660066"/>
      <rgbColor rgb="00ED7D31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472C4"/>
      <rgbColor rgb="0033CCCC"/>
      <rgbColor rgb="0099CC00"/>
      <rgbColor rgb="00FFC000"/>
      <rgbColor rgb="00FF9900"/>
      <rgbColor rgb="00FF6600"/>
      <rgbColor rgb="00666699"/>
      <rgbColor rgb="00969696"/>
      <rgbColor rgb="00003366"/>
      <rgbColor rgb="0070AD4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'Graphique 1'!$B$4</c:f>
              <c:strCache>
                <c:ptCount val="1"/>
                <c:pt idx="0">
                  <c:v>Numérique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1'!$C$4</c:f>
              <c:numCache>
                <c:formatCode>General</c:formatCode>
                <c:ptCount val="1"/>
                <c:pt idx="0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AE-42D4-9584-120E050E609F}"/>
            </c:ext>
          </c:extLst>
        </c:ser>
        <c:ser>
          <c:idx val="1"/>
          <c:order val="1"/>
          <c:tx>
            <c:strRef>
              <c:f>'Graphique 1'!$B$5</c:f>
              <c:strCache>
                <c:ptCount val="1"/>
                <c:pt idx="0">
                  <c:v>Physique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1'!$C$5</c:f>
              <c:numCache>
                <c:formatCode>General</c:formatCode>
                <c:ptCount val="1"/>
                <c:pt idx="0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AE-42D4-9584-120E050E609F}"/>
            </c:ext>
          </c:extLst>
        </c:ser>
        <c:ser>
          <c:idx val="2"/>
          <c:order val="2"/>
          <c:tx>
            <c:strRef>
              <c:f>'Graphique 1'!$B$6</c:f>
              <c:strCache>
                <c:ptCount val="1"/>
                <c:pt idx="0">
                  <c:v>Drois Voisins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1'!$C$6</c:f>
              <c:numCache>
                <c:formatCode>General</c:formatCode>
                <c:ptCount val="1"/>
                <c:pt idx="0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AE-42D4-9584-120E050E609F}"/>
            </c:ext>
          </c:extLst>
        </c:ser>
        <c:ser>
          <c:idx val="3"/>
          <c:order val="3"/>
          <c:tx>
            <c:strRef>
              <c:f>'Graphique 1'!$B$7</c:f>
              <c:strCache>
                <c:ptCount val="1"/>
                <c:pt idx="0">
                  <c:v>Synchronisation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'Graphique 1'!$C$7</c:f>
              <c:numCache>
                <c:formatCode>General</c:formatCode>
                <c:ptCount val="1"/>
                <c:pt idx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AE-42D4-9584-120E050E609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47343119"/>
        <c:axId val="1347339759"/>
      </c:barChart>
      <c:catAx>
        <c:axId val="134734311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47339759"/>
        <c:crosses val="autoZero"/>
        <c:auto val="1"/>
        <c:lblAlgn val="ctr"/>
        <c:lblOffset val="100"/>
        <c:noMultiLvlLbl val="0"/>
      </c:catAx>
      <c:valAx>
        <c:axId val="1347339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473431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'Graphique 2'!$A$6</c:f>
              <c:strCache>
                <c:ptCount val="1"/>
                <c:pt idx="0">
                  <c:v>Marché physique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'Graphique 2'!$B$4:$S$4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'Graphique 2'!$B$6:$S$6</c:f>
              <c:numCache>
                <c:formatCode>0</c:formatCode>
                <c:ptCount val="18"/>
                <c:pt idx="0">
                  <c:v>1012.3801809853647</c:v>
                </c:pt>
                <c:pt idx="1">
                  <c:v>798.43426467403071</c:v>
                </c:pt>
                <c:pt idx="2">
                  <c:v>758.89236261358724</c:v>
                </c:pt>
                <c:pt idx="3">
                  <c:v>679.11760952786051</c:v>
                </c:pt>
                <c:pt idx="4">
                  <c:v>588.25478170478164</c:v>
                </c:pt>
                <c:pt idx="5">
                  <c:v>506.55100172887222</c:v>
                </c:pt>
                <c:pt idx="6">
                  <c:v>506.51817541033131</c:v>
                </c:pt>
                <c:pt idx="7">
                  <c:v>445.4778300470424</c:v>
                </c:pt>
                <c:pt idx="8">
                  <c:v>399.45960000000002</c:v>
                </c:pt>
                <c:pt idx="9">
                  <c:v>384.70511414614697</c:v>
                </c:pt>
                <c:pt idx="10">
                  <c:v>362.08160047304625</c:v>
                </c:pt>
                <c:pt idx="11">
                  <c:v>303.46476833976834</c:v>
                </c:pt>
                <c:pt idx="12">
                  <c:v>270.19247260600287</c:v>
                </c:pt>
                <c:pt idx="13">
                  <c:v>215.02710900473937</c:v>
                </c:pt>
                <c:pt idx="14">
                  <c:v>255.32754457652308</c:v>
                </c:pt>
                <c:pt idx="15">
                  <c:v>212.97904244124868</c:v>
                </c:pt>
                <c:pt idx="16">
                  <c:v>197.46863070539419</c:v>
                </c:pt>
                <c:pt idx="17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A3-49B8-AD4E-E8058F1D3DB7}"/>
            </c:ext>
          </c:extLst>
        </c:ser>
        <c:ser>
          <c:idx val="2"/>
          <c:order val="2"/>
          <c:tx>
            <c:strRef>
              <c:f>'Graphique 2'!$A$7</c:f>
              <c:strCache>
                <c:ptCount val="1"/>
                <c:pt idx="0">
                  <c:v>Marché numérique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'Graphique 2'!$B$4:$S$4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'Graphique 2'!$B$7:$S$7</c:f>
              <c:numCache>
                <c:formatCode>0</c:formatCode>
                <c:ptCount val="18"/>
                <c:pt idx="0">
                  <c:v>86.775444084459835</c:v>
                </c:pt>
                <c:pt idx="1">
                  <c:v>104.14359974009096</c:v>
                </c:pt>
                <c:pt idx="2">
                  <c:v>102.69720900043272</c:v>
                </c:pt>
                <c:pt idx="3">
                  <c:v>144.214164185453</c:v>
                </c:pt>
                <c:pt idx="4">
                  <c:v>176.86091476091477</c:v>
                </c:pt>
                <c:pt idx="5">
                  <c:v>195.59890165768331</c:v>
                </c:pt>
                <c:pt idx="6">
                  <c:v>196.15164635988319</c:v>
                </c:pt>
                <c:pt idx="7">
                  <c:v>204.84576118506658</c:v>
                </c:pt>
                <c:pt idx="8">
                  <c:v>235.48390000000001</c:v>
                </c:pt>
                <c:pt idx="9">
                  <c:v>304.81427574518995</c:v>
                </c:pt>
                <c:pt idx="10">
                  <c:v>346.28609441214155</c:v>
                </c:pt>
                <c:pt idx="11">
                  <c:v>396.28928571428577</c:v>
                </c:pt>
                <c:pt idx="12">
                  <c:v>472.24945212005719</c:v>
                </c:pt>
                <c:pt idx="13">
                  <c:v>522.37563981042661</c:v>
                </c:pt>
                <c:pt idx="14">
                  <c:v>581.79124638189637</c:v>
                </c:pt>
                <c:pt idx="15">
                  <c:v>616.23377762188704</c:v>
                </c:pt>
                <c:pt idx="16">
                  <c:v>632.30887966804983</c:v>
                </c:pt>
                <c:pt idx="17">
                  <c:v>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A3-49B8-AD4E-E8058F1D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521411064"/>
        <c:axId val="1"/>
      </c:barChart>
      <c:lineChart>
        <c:grouping val="standard"/>
        <c:varyColors val="0"/>
        <c:ser>
          <c:idx val="0"/>
          <c:order val="0"/>
          <c:tx>
            <c:strRef>
              <c:f>'Graphique 2'!$A$5</c:f>
              <c:strCache>
                <c:ptCount val="1"/>
                <c:pt idx="0">
                  <c:v>Total</c:v>
                </c:pt>
              </c:strCache>
            </c:strRef>
          </c:tx>
          <c:spPr>
            <a:ln w="25400">
              <a:noFill/>
              <a:prstDash val="solid"/>
            </a:ln>
          </c:spPr>
          <c:marker>
            <c:symbol val="circle"/>
            <c:size val="5"/>
            <c:spPr>
              <a:noFill/>
              <a:ln>
                <a:noFill/>
                <a:prstDash val="solid"/>
              </a:ln>
            </c:spPr>
          </c:marker>
          <c:dLbls>
            <c:dLbl>
              <c:idx val="1"/>
              <c:layout>
                <c:manualLayout>
                  <c:x val="-2.5000000000000026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A3-49B8-AD4E-E8058F1D3DB7}"/>
                </c:ext>
              </c:extLst>
            </c:dLbl>
            <c:dLbl>
              <c:idx val="2"/>
              <c:layout>
                <c:manualLayout>
                  <c:x val="-2.2222222222222272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A3-49B8-AD4E-E8058F1D3DB7}"/>
                </c:ext>
              </c:extLst>
            </c:dLbl>
            <c:dLbl>
              <c:idx val="3"/>
              <c:layout>
                <c:manualLayout>
                  <c:x val="-3.3333333333333333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A3-49B8-AD4E-E8058F1D3DB7}"/>
                </c:ext>
              </c:extLst>
            </c:dLbl>
            <c:dLbl>
              <c:idx val="4"/>
              <c:layout>
                <c:manualLayout>
                  <c:x val="-2.5000000000000001E-2"/>
                  <c:y val="-4.6296296296296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A3-49B8-AD4E-E8058F1D3DB7}"/>
                </c:ext>
              </c:extLst>
            </c:dLbl>
            <c:dLbl>
              <c:idx val="5"/>
              <c:layout>
                <c:manualLayout>
                  <c:x val="-2.7777777777777828E-2"/>
                  <c:y val="-7.4074074074074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A3-49B8-AD4E-E8058F1D3DB7}"/>
                </c:ext>
              </c:extLst>
            </c:dLbl>
            <c:dLbl>
              <c:idx val="6"/>
              <c:layout>
                <c:manualLayout>
                  <c:x val="-4.4444444444444446E-2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A3-49B8-AD4E-E8058F1D3DB7}"/>
                </c:ext>
              </c:extLst>
            </c:dLbl>
            <c:dLbl>
              <c:idx val="7"/>
              <c:layout>
                <c:manualLayout>
                  <c:x val="-4.1666666666666664E-2"/>
                  <c:y val="-5.0925925925925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A3-49B8-AD4E-E8058F1D3DB7}"/>
                </c:ext>
              </c:extLst>
            </c:dLbl>
            <c:dLbl>
              <c:idx val="8"/>
              <c:layout>
                <c:manualLayout>
                  <c:x val="-5.5555555555555552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A3-49B8-AD4E-E8058F1D3DB7}"/>
                </c:ext>
              </c:extLst>
            </c:dLbl>
            <c:dLbl>
              <c:idx val="9"/>
              <c:layout>
                <c:manualLayout>
                  <c:x val="-4.7222222222222221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A3-49B8-AD4E-E8058F1D3DB7}"/>
                </c:ext>
              </c:extLst>
            </c:dLbl>
            <c:dLbl>
              <c:idx val="10"/>
              <c:layout>
                <c:manualLayout>
                  <c:x val="-3.8888888888888994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A3-49B8-AD4E-E8058F1D3DB7}"/>
                </c:ext>
              </c:extLst>
            </c:dLbl>
            <c:dLbl>
              <c:idx val="11"/>
              <c:layout>
                <c:manualLayout>
                  <c:x val="-3.3333333333333437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A3-49B8-AD4E-E8058F1D3DB7}"/>
                </c:ext>
              </c:extLst>
            </c:dLbl>
            <c:dLbl>
              <c:idx val="12"/>
              <c:layout>
                <c:manualLayout>
                  <c:x val="-3.0555555555555759E-2"/>
                  <c:y val="-2.7777777777777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A3-49B8-AD4E-E8058F1D3DB7}"/>
                </c:ext>
              </c:extLst>
            </c:dLbl>
            <c:dLbl>
              <c:idx val="13"/>
              <c:layout>
                <c:manualLayout>
                  <c:x val="-3.3333333333333437E-2"/>
                  <c:y val="-1.8518518518518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A3-49B8-AD4E-E8058F1D3DB7}"/>
                </c:ext>
              </c:extLst>
            </c:dLbl>
            <c:dLbl>
              <c:idx val="14"/>
              <c:layout>
                <c:manualLayout>
                  <c:x val="-2.5000000000000102E-2"/>
                  <c:y val="-2.7777777777777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A3-49B8-AD4E-E8058F1D3DB7}"/>
                </c:ext>
              </c:extLst>
            </c:dLbl>
            <c:dLbl>
              <c:idx val="15"/>
              <c:layout>
                <c:manualLayout>
                  <c:x val="-2.6455026455026585E-2"/>
                  <c:y val="-2.5641018245502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8E-4918-84F5-B974E1B7E8DD}"/>
                </c:ext>
              </c:extLst>
            </c:dLbl>
            <c:dLbl>
              <c:idx val="16"/>
              <c:layout>
                <c:manualLayout>
                  <c:x val="-2.821869488536155E-2"/>
                  <c:y val="-2.9304020852002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8E-4918-84F5-B974E1B7E8DD}"/>
                </c:ext>
              </c:extLst>
            </c:dLbl>
            <c:dLbl>
              <c:idx val="17"/>
              <c:layout>
                <c:manualLayout>
                  <c:x val="-2.4691358024691357E-2"/>
                  <c:y val="-2.9304020852002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8E-4918-84F5-B974E1B7E8D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'Graphique 2'!$B$4:$S$4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'Graphique 2'!$B$5:$S$5</c:f>
              <c:numCache>
                <c:formatCode>0</c:formatCode>
                <c:ptCount val="18"/>
                <c:pt idx="0">
                  <c:v>1099.1556250698247</c:v>
                </c:pt>
                <c:pt idx="1">
                  <c:v>902.5778644141219</c:v>
                </c:pt>
                <c:pt idx="2">
                  <c:v>861.58957161401997</c:v>
                </c:pt>
                <c:pt idx="3">
                  <c:v>823.3317737133134</c:v>
                </c:pt>
                <c:pt idx="4">
                  <c:v>765.11569646569649</c:v>
                </c:pt>
                <c:pt idx="5">
                  <c:v>702.14990338655548</c:v>
                </c:pt>
                <c:pt idx="6">
                  <c:v>702.66982177021453</c:v>
                </c:pt>
                <c:pt idx="7">
                  <c:v>650.32359123210904</c:v>
                </c:pt>
                <c:pt idx="8">
                  <c:v>634.94349999999986</c:v>
                </c:pt>
                <c:pt idx="9">
                  <c:v>689.51938989133691</c:v>
                </c:pt>
                <c:pt idx="10">
                  <c:v>708.3676948851878</c:v>
                </c:pt>
                <c:pt idx="11">
                  <c:v>699.75405405405411</c:v>
                </c:pt>
                <c:pt idx="12">
                  <c:v>742.44192472606005</c:v>
                </c:pt>
                <c:pt idx="13">
                  <c:v>737.40274881516598</c:v>
                </c:pt>
                <c:pt idx="14">
                  <c:v>836.97056092124819</c:v>
                </c:pt>
                <c:pt idx="15">
                  <c:v>829.21282006313572</c:v>
                </c:pt>
                <c:pt idx="16">
                  <c:v>829.77751037344399</c:v>
                </c:pt>
                <c:pt idx="17">
                  <c:v>870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9A3-49B8-AD4E-E8058F1D3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411064"/>
        <c:axId val="1"/>
      </c:lineChart>
      <c:catAx>
        <c:axId val="521411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21411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 anchor="ctr" anchorCtr="0"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'Graphique 3'!$A$6</c:f>
              <c:strCache>
                <c:ptCount val="1"/>
                <c:pt idx="0">
                  <c:v>Ventes physiques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3'!$B$5:$D$5</c:f>
              <c:numCache>
                <c:formatCode>General</c:formatCode>
                <c:ptCount val="3"/>
                <c:pt idx="0">
                  <c:v>2012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'Graphique 3'!$B$6:$D$6</c:f>
              <c:numCache>
                <c:formatCode>0%</c:formatCode>
                <c:ptCount val="3"/>
                <c:pt idx="0">
                  <c:v>0.74418923481445864</c:v>
                </c:pt>
                <c:pt idx="1">
                  <c:v>0.51</c:v>
                </c:pt>
                <c:pt idx="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E8-4EB6-9AFA-DDB9BDD86F6F}"/>
            </c:ext>
          </c:extLst>
        </c:ser>
        <c:ser>
          <c:idx val="1"/>
          <c:order val="1"/>
          <c:tx>
            <c:strRef>
              <c:f>'Graphique 3'!$A$7</c:f>
              <c:strCache>
                <c:ptCount val="1"/>
                <c:pt idx="0">
                  <c:v>streaming / abonnements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3'!$B$5:$D$5</c:f>
              <c:numCache>
                <c:formatCode>General</c:formatCode>
                <c:ptCount val="3"/>
                <c:pt idx="0">
                  <c:v>2012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'Graphique 3'!$B$7:$D$7</c:f>
              <c:numCache>
                <c:formatCode>0%</c:formatCode>
                <c:ptCount val="3"/>
                <c:pt idx="0">
                  <c:v>7.2397458589537653E-2</c:v>
                </c:pt>
                <c:pt idx="1">
                  <c:v>0.35</c:v>
                </c:pt>
                <c:pt idx="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E8-4EB6-9AFA-DDB9BDD86F6F}"/>
            </c:ext>
          </c:extLst>
        </c:ser>
        <c:ser>
          <c:idx val="2"/>
          <c:order val="2"/>
          <c:tx>
            <c:strRef>
              <c:f>'Graphique 3'!$A$8</c:f>
              <c:strCache>
                <c:ptCount val="1"/>
                <c:pt idx="0">
                  <c:v>streaming /  publicité et vidéo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3'!$B$5:$D$5</c:f>
              <c:numCache>
                <c:formatCode>General</c:formatCode>
                <c:ptCount val="3"/>
                <c:pt idx="0">
                  <c:v>2012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'Graphique 3'!$B$8:$D$8</c:f>
              <c:numCache>
                <c:formatCode>0%</c:formatCode>
                <c:ptCount val="3"/>
                <c:pt idx="0">
                  <c:v>3.4988387677637837E-2</c:v>
                </c:pt>
                <c:pt idx="1">
                  <c:v>7.0000000000000007E-2</c:v>
                </c:pt>
                <c:pt idx="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E8-4EB6-9AFA-DDB9BDD86F6F}"/>
            </c:ext>
          </c:extLst>
        </c:ser>
        <c:ser>
          <c:idx val="3"/>
          <c:order val="3"/>
          <c:tx>
            <c:strRef>
              <c:f>'Graphique 3'!$A$9</c:f>
              <c:strCache>
                <c:ptCount val="1"/>
                <c:pt idx="0">
                  <c:v>Téléchargement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3'!$B$5:$D$5</c:f>
              <c:numCache>
                <c:formatCode>General</c:formatCode>
                <c:ptCount val="3"/>
                <c:pt idx="0">
                  <c:v>2012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'Graphique 3'!$B$9:$D$9</c:f>
              <c:numCache>
                <c:formatCode>0%</c:formatCode>
                <c:ptCount val="3"/>
                <c:pt idx="0">
                  <c:v>0.1289632805066451</c:v>
                </c:pt>
                <c:pt idx="1">
                  <c:v>0.06</c:v>
                </c:pt>
                <c:pt idx="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E8-4EB6-9AFA-DDB9BDD86F6F}"/>
            </c:ext>
          </c:extLst>
        </c:ser>
        <c:ser>
          <c:idx val="4"/>
          <c:order val="4"/>
          <c:tx>
            <c:strRef>
              <c:f>'Graphique 3'!$A$10</c:f>
              <c:strCache>
                <c:ptCount val="1"/>
                <c:pt idx="0">
                  <c:v>Téléphonie mobile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3'!$B$5:$D$5</c:f>
              <c:numCache>
                <c:formatCode>General</c:formatCode>
                <c:ptCount val="3"/>
                <c:pt idx="0">
                  <c:v>2012</c:v>
                </c:pt>
                <c:pt idx="1">
                  <c:v>2017</c:v>
                </c:pt>
                <c:pt idx="2">
                  <c:v>2024</c:v>
                </c:pt>
              </c:numCache>
            </c:numRef>
          </c:cat>
          <c:val>
            <c:numRef>
              <c:f>'Graphique 3'!$B$10:$D$10</c:f>
              <c:numCache>
                <c:formatCode>0%</c:formatCode>
                <c:ptCount val="3"/>
                <c:pt idx="0">
                  <c:v>1.9461638411720772E-2</c:v>
                </c:pt>
                <c:pt idx="1">
                  <c:v>0.01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E8-4EB6-9AFA-DDB9BDD86F6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22936528"/>
        <c:axId val="1622937488"/>
      </c:barChart>
      <c:catAx>
        <c:axId val="162293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2937488"/>
        <c:crosses val="autoZero"/>
        <c:auto val="1"/>
        <c:lblAlgn val="ctr"/>
        <c:lblOffset val="100"/>
        <c:noMultiLvlLbl val="0"/>
      </c:catAx>
      <c:valAx>
        <c:axId val="162293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2293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4'!$A$5</c:f>
              <c:strCache>
                <c:ptCount val="1"/>
                <c:pt idx="0">
                  <c:v>Physique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4'!$B$4:$AA$4</c:f>
              <c:numCache>
                <c:formatCode>General</c:formatCode>
                <c:ptCount val="2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</c:numCache>
            </c:numRef>
          </c:cat>
          <c:val>
            <c:numRef>
              <c:f>'Graphique 4'!$B$5:$AA$5</c:f>
              <c:numCache>
                <c:formatCode>General</c:formatCode>
                <c:ptCount val="26"/>
                <c:pt idx="0">
                  <c:v>21.9</c:v>
                </c:pt>
                <c:pt idx="1">
                  <c:v>20.6</c:v>
                </c:pt>
                <c:pt idx="2">
                  <c:v>21.2</c:v>
                </c:pt>
                <c:pt idx="3">
                  <c:v>19.7</c:v>
                </c:pt>
                <c:pt idx="4">
                  <c:v>18.2</c:v>
                </c:pt>
                <c:pt idx="5">
                  <c:v>17.7</c:v>
                </c:pt>
                <c:pt idx="6">
                  <c:v>16.5</c:v>
                </c:pt>
                <c:pt idx="7">
                  <c:v>14.9</c:v>
                </c:pt>
                <c:pt idx="8">
                  <c:v>12.8</c:v>
                </c:pt>
                <c:pt idx="9">
                  <c:v>10.7</c:v>
                </c:pt>
                <c:pt idx="10">
                  <c:v>9.4</c:v>
                </c:pt>
                <c:pt idx="11">
                  <c:v>8</c:v>
                </c:pt>
                <c:pt idx="12">
                  <c:v>7.3</c:v>
                </c:pt>
                <c:pt idx="13">
                  <c:v>6.6</c:v>
                </c:pt>
                <c:pt idx="14">
                  <c:v>5.9</c:v>
                </c:pt>
                <c:pt idx="15">
                  <c:v>5.2</c:v>
                </c:pt>
                <c:pt idx="16">
                  <c:v>5</c:v>
                </c:pt>
                <c:pt idx="17">
                  <c:v>4.8</c:v>
                </c:pt>
                <c:pt idx="18">
                  <c:v>4.5</c:v>
                </c:pt>
                <c:pt idx="19">
                  <c:v>4</c:v>
                </c:pt>
                <c:pt idx="20">
                  <c:v>3.7</c:v>
                </c:pt>
                <c:pt idx="21">
                  <c:v>3.6</c:v>
                </c:pt>
                <c:pt idx="22">
                  <c:v>4.2</c:v>
                </c:pt>
                <c:pt idx="23">
                  <c:v>4.4000000000000004</c:v>
                </c:pt>
                <c:pt idx="24">
                  <c:v>5</c:v>
                </c:pt>
                <c:pt idx="2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2-4A99-9E1C-28E9E9803034}"/>
            </c:ext>
          </c:extLst>
        </c:ser>
        <c:ser>
          <c:idx val="1"/>
          <c:order val="1"/>
          <c:tx>
            <c:strRef>
              <c:f>'Graphique 4'!$A$6</c:f>
              <c:strCache>
                <c:ptCount val="1"/>
                <c:pt idx="0">
                  <c:v>Streaming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4'!$B$4:$AA$4</c:f>
              <c:numCache>
                <c:formatCode>General</c:formatCode>
                <c:ptCount val="2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</c:numCache>
            </c:numRef>
          </c:cat>
          <c:val>
            <c:numRef>
              <c:f>'Graphique 4'!$B$6:$AA$6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0.3</c:v>
                </c:pt>
                <c:pt idx="10">
                  <c:v>0.4</c:v>
                </c:pt>
                <c:pt idx="11">
                  <c:v>0.4</c:v>
                </c:pt>
                <c:pt idx="12">
                  <c:v>0.6</c:v>
                </c:pt>
                <c:pt idx="13">
                  <c:v>0.9</c:v>
                </c:pt>
                <c:pt idx="14">
                  <c:v>1.3</c:v>
                </c:pt>
                <c:pt idx="15">
                  <c:v>1.8</c:v>
                </c:pt>
                <c:pt idx="16">
                  <c:v>2.6</c:v>
                </c:pt>
                <c:pt idx="17">
                  <c:v>4.4000000000000004</c:v>
                </c:pt>
                <c:pt idx="18">
                  <c:v>6.2</c:v>
                </c:pt>
                <c:pt idx="19">
                  <c:v>8.6999999999999993</c:v>
                </c:pt>
                <c:pt idx="20">
                  <c:v>10.6</c:v>
                </c:pt>
                <c:pt idx="21">
                  <c:v>12.6</c:v>
                </c:pt>
                <c:pt idx="22">
                  <c:v>15.5</c:v>
                </c:pt>
                <c:pt idx="23">
                  <c:v>17.3</c:v>
                </c:pt>
                <c:pt idx="24">
                  <c:v>19</c:v>
                </c:pt>
                <c:pt idx="25">
                  <c:v>20.399999999999999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F52-4A99-9E1C-28E9E9803034}"/>
            </c:ext>
          </c:extLst>
        </c:ser>
        <c:ser>
          <c:idx val="2"/>
          <c:order val="2"/>
          <c:tx>
            <c:strRef>
              <c:f>'Graphique 4'!$A$7</c:f>
              <c:strCache>
                <c:ptCount val="1"/>
                <c:pt idx="0">
                  <c:v>Téléchargement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4'!$B$4:$AA$4</c:f>
              <c:numCache>
                <c:formatCode>General</c:formatCode>
                <c:ptCount val="2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</c:numCache>
            </c:numRef>
          </c:cat>
          <c:val>
            <c:numRef>
              <c:f>'Graphique 4'!$B$7:$AA$7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0.3</c:v>
                </c:pt>
                <c:pt idx="6">
                  <c:v>0.9</c:v>
                </c:pt>
                <c:pt idx="7">
                  <c:v>1.8</c:v>
                </c:pt>
                <c:pt idx="8">
                  <c:v>2.5</c:v>
                </c:pt>
                <c:pt idx="9">
                  <c:v>3.1</c:v>
                </c:pt>
                <c:pt idx="10">
                  <c:v>3.4</c:v>
                </c:pt>
                <c:pt idx="11">
                  <c:v>3.6</c:v>
                </c:pt>
                <c:pt idx="12">
                  <c:v>4</c:v>
                </c:pt>
                <c:pt idx="13">
                  <c:v>4.2</c:v>
                </c:pt>
                <c:pt idx="14">
                  <c:v>4.0999999999999996</c:v>
                </c:pt>
                <c:pt idx="15">
                  <c:v>3.8</c:v>
                </c:pt>
                <c:pt idx="16">
                  <c:v>3.6</c:v>
                </c:pt>
                <c:pt idx="17">
                  <c:v>3</c:v>
                </c:pt>
                <c:pt idx="18">
                  <c:v>2.4</c:v>
                </c:pt>
                <c:pt idx="19">
                  <c:v>1.6</c:v>
                </c:pt>
                <c:pt idx="20">
                  <c:v>1.4</c:v>
                </c:pt>
                <c:pt idx="21">
                  <c:v>1.1000000000000001</c:v>
                </c:pt>
                <c:pt idx="22">
                  <c:v>1</c:v>
                </c:pt>
                <c:pt idx="23">
                  <c:v>0.9</c:v>
                </c:pt>
                <c:pt idx="24">
                  <c:v>0.9</c:v>
                </c:pt>
                <c:pt idx="2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52-4A99-9E1C-28E9E9803034}"/>
            </c:ext>
          </c:extLst>
        </c:ser>
        <c:ser>
          <c:idx val="3"/>
          <c:order val="3"/>
          <c:tx>
            <c:strRef>
              <c:f>'Graphique 4'!$A$8</c:f>
              <c:strCache>
                <c:ptCount val="1"/>
                <c:pt idx="0">
                  <c:v>Droits voisins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4'!$B$4:$AA$4</c:f>
              <c:numCache>
                <c:formatCode>General</c:formatCode>
                <c:ptCount val="2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</c:numCache>
            </c:numRef>
          </c:cat>
          <c:val>
            <c:numRef>
              <c:f>'Graphique 4'!$B$8:$AA$8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0.6</c:v>
                </c:pt>
                <c:pt idx="3">
                  <c:v>0.7</c:v>
                </c:pt>
                <c:pt idx="4">
                  <c:v>0.7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1.1000000000000001</c:v>
                </c:pt>
                <c:pt idx="9">
                  <c:v>1.1000000000000001</c:v>
                </c:pt>
                <c:pt idx="10">
                  <c:v>1.2</c:v>
                </c:pt>
                <c:pt idx="11">
                  <c:v>1.3</c:v>
                </c:pt>
                <c:pt idx="12">
                  <c:v>1.3</c:v>
                </c:pt>
                <c:pt idx="13">
                  <c:v>1.5</c:v>
                </c:pt>
                <c:pt idx="14">
                  <c:v>1.7</c:v>
                </c:pt>
                <c:pt idx="15">
                  <c:v>1.7</c:v>
                </c:pt>
                <c:pt idx="16">
                  <c:v>1.8</c:v>
                </c:pt>
                <c:pt idx="17">
                  <c:v>2.1</c:v>
                </c:pt>
                <c:pt idx="18">
                  <c:v>2.2000000000000002</c:v>
                </c:pt>
                <c:pt idx="19">
                  <c:v>2.5</c:v>
                </c:pt>
                <c:pt idx="20">
                  <c:v>2.4</c:v>
                </c:pt>
                <c:pt idx="21">
                  <c:v>2.1</c:v>
                </c:pt>
                <c:pt idx="22">
                  <c:v>2.2999999999999998</c:v>
                </c:pt>
                <c:pt idx="23">
                  <c:v>2.5</c:v>
                </c:pt>
                <c:pt idx="24">
                  <c:v>2.7</c:v>
                </c:pt>
                <c:pt idx="2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F52-4A99-9E1C-28E9E9803034}"/>
            </c:ext>
          </c:extLst>
        </c:ser>
        <c:ser>
          <c:idx val="4"/>
          <c:order val="4"/>
          <c:tx>
            <c:strRef>
              <c:f>'Graphique 4'!$A$9</c:f>
              <c:strCache>
                <c:ptCount val="1"/>
                <c:pt idx="0">
                  <c:v>Synchronisation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4'!$B$4:$AA$4</c:f>
              <c:numCache>
                <c:formatCode>General</c:formatCode>
                <c:ptCount val="2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</c:numCache>
            </c:numRef>
          </c:cat>
          <c:val>
            <c:numRef>
              <c:f>'Graphique 4'!$B$9:$AA$9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0.5</c:v>
                </c:pt>
                <c:pt idx="23">
                  <c:v>0.6</c:v>
                </c:pt>
                <c:pt idx="24">
                  <c:v>0.6</c:v>
                </c:pt>
                <c:pt idx="2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52-4A99-9E1C-28E9E980303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585596768"/>
        <c:axId val="585593160"/>
      </c:barChart>
      <c:catAx>
        <c:axId val="585596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5593160"/>
        <c:crosses val="autoZero"/>
        <c:auto val="1"/>
        <c:lblAlgn val="ctr"/>
        <c:lblOffset val="100"/>
        <c:noMultiLvlLbl val="0"/>
      </c:catAx>
      <c:valAx>
        <c:axId val="585593160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5855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'Graphique 5'!$A$5</c:f>
              <c:strCache>
                <c:ptCount val="1"/>
                <c:pt idx="0">
                  <c:v>+ 50 ans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5'!$B$4:$C$4</c:f>
              <c:strCache>
                <c:ptCount val="2"/>
                <c:pt idx="0">
                  <c:v>Répartition de la population française</c:v>
                </c:pt>
                <c:pt idx="1">
                  <c:v>Répartition des abonnés</c:v>
                </c:pt>
              </c:strCache>
            </c:strRef>
          </c:cat>
          <c:val>
            <c:numRef>
              <c:f>'Graphique 5'!$B$5:$C$5</c:f>
              <c:numCache>
                <c:formatCode>General</c:formatCode>
                <c:ptCount val="2"/>
                <c:pt idx="0">
                  <c:v>48.4</c:v>
                </c:pt>
                <c:pt idx="1">
                  <c:v>29.8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0-4422-87B6-CD95C5C4C7CF}"/>
            </c:ext>
          </c:extLst>
        </c:ser>
        <c:ser>
          <c:idx val="1"/>
          <c:order val="1"/>
          <c:tx>
            <c:strRef>
              <c:f>'Graphique 5'!$A$6</c:f>
              <c:strCache>
                <c:ptCount val="1"/>
                <c:pt idx="0">
                  <c:v>35 - 49 ans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5'!$B$4:$C$4</c:f>
              <c:strCache>
                <c:ptCount val="2"/>
                <c:pt idx="0">
                  <c:v>Répartition de la population française</c:v>
                </c:pt>
                <c:pt idx="1">
                  <c:v>Répartition des abonnés</c:v>
                </c:pt>
              </c:strCache>
            </c:strRef>
          </c:cat>
          <c:val>
            <c:numRef>
              <c:f>'Graphique 5'!$B$6:$C$6</c:f>
              <c:numCache>
                <c:formatCode>General</c:formatCode>
                <c:ptCount val="2"/>
                <c:pt idx="0">
                  <c:v>22.8</c:v>
                </c:pt>
                <c:pt idx="1">
                  <c:v>30.5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D0-4422-87B6-CD95C5C4C7CF}"/>
            </c:ext>
          </c:extLst>
        </c:ser>
        <c:ser>
          <c:idx val="2"/>
          <c:order val="2"/>
          <c:tx>
            <c:strRef>
              <c:f>'Graphique 5'!$A$7</c:f>
              <c:strCache>
                <c:ptCount val="1"/>
                <c:pt idx="0">
                  <c:v>15 - 34 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5'!$B$4:$C$4</c:f>
              <c:strCache>
                <c:ptCount val="2"/>
                <c:pt idx="0">
                  <c:v>Répartition de la population française</c:v>
                </c:pt>
                <c:pt idx="1">
                  <c:v>Répartition des abonnés</c:v>
                </c:pt>
              </c:strCache>
            </c:strRef>
          </c:cat>
          <c:val>
            <c:numRef>
              <c:f>'Graphique 5'!$B$7:$C$7</c:f>
              <c:numCache>
                <c:formatCode>General</c:formatCode>
                <c:ptCount val="2"/>
                <c:pt idx="0">
                  <c:v>28.8</c:v>
                </c:pt>
                <c:pt idx="1">
                  <c:v>39.700000000000003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D0-4422-87B6-CD95C5C4C7CF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50381263"/>
        <c:axId val="2050379343"/>
      </c:barChart>
      <c:catAx>
        <c:axId val="2050381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0379343"/>
        <c:crosses val="autoZero"/>
        <c:auto val="1"/>
        <c:lblAlgn val="ctr"/>
        <c:lblOffset val="100"/>
        <c:noMultiLvlLbl val="0"/>
      </c:catAx>
      <c:valAx>
        <c:axId val="2050379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0381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6'!$B$4</c:f>
              <c:strCache>
                <c:ptCount val="1"/>
                <c:pt idx="0">
                  <c:v>Majors DL physique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6'!$A$5:$A$7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'Graphique 6'!$B$5:$B$7</c:f>
              <c:numCache>
                <c:formatCode>#,##0</c:formatCode>
                <c:ptCount val="3"/>
                <c:pt idx="0">
                  <c:v>3307</c:v>
                </c:pt>
                <c:pt idx="1">
                  <c:v>3666</c:v>
                </c:pt>
                <c:pt idx="2">
                  <c:v>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35-493D-BF66-0144F7CB9E8D}"/>
            </c:ext>
          </c:extLst>
        </c:ser>
        <c:ser>
          <c:idx val="1"/>
          <c:order val="1"/>
          <c:tx>
            <c:strRef>
              <c:f>'Graphique 6'!$C$4</c:f>
              <c:strCache>
                <c:ptCount val="1"/>
                <c:pt idx="0">
                  <c:v>Autres DL physique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6'!$A$5:$A$7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'Graphique 6'!$C$5:$C$7</c:f>
              <c:numCache>
                <c:formatCode>#,##0</c:formatCode>
                <c:ptCount val="3"/>
                <c:pt idx="0">
                  <c:v>1749</c:v>
                </c:pt>
                <c:pt idx="1">
                  <c:v>2915</c:v>
                </c:pt>
                <c:pt idx="2">
                  <c:v>2843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35-493D-BF66-0144F7CB9E8D}"/>
            </c:ext>
          </c:extLst>
        </c:ser>
        <c:ser>
          <c:idx val="2"/>
          <c:order val="2"/>
          <c:tx>
            <c:strRef>
              <c:f>'Graphique 6'!$D$4</c:f>
              <c:strCache>
                <c:ptCount val="1"/>
                <c:pt idx="0">
                  <c:v>Idol DL dématérialisé Extranet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'Graphique 6'!$A$5:$A$7</c:f>
              <c:numCache>
                <c:formatCode>General</c:formatCod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numCache>
            </c:numRef>
          </c:cat>
          <c:val>
            <c:numRef>
              <c:f>'Graphique 6'!$D$5:$D$7</c:f>
              <c:numCache>
                <c:formatCode>#,##0</c:formatCode>
                <c:ptCount val="3"/>
                <c:pt idx="0">
                  <c:v>4865</c:v>
                </c:pt>
                <c:pt idx="1">
                  <c:v>5257</c:v>
                </c:pt>
                <c:pt idx="2">
                  <c:v>5798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35-493D-BF66-0144F7CB9E8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771858639"/>
        <c:axId val="1771874959"/>
      </c:barChart>
      <c:catAx>
        <c:axId val="1771858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1874959"/>
        <c:crosses val="autoZero"/>
        <c:auto val="1"/>
        <c:lblAlgn val="ctr"/>
        <c:lblOffset val="100"/>
        <c:noMultiLvlLbl val="0"/>
      </c:catAx>
      <c:valAx>
        <c:axId val="1771874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718586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742949</xdr:colOff>
      <xdr:row>1</xdr:row>
      <xdr:rowOff>4762</xdr:rowOff>
    </xdr:from>
    <xdr:to>
      <xdr:col>12</xdr:col>
      <xdr:colOff>485774</xdr:colOff>
      <xdr:row>17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AFDAFD5C-C82A-35E3-DDDB-822C8709E5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361950</xdr:colOff>
      <xdr:row>4</xdr:row>
      <xdr:rowOff>0</xdr:rowOff>
    </xdr:from>
    <xdr:ext cx="533992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D0A64D21-EFD3-ED1D-0F8F-382A5DC3A43C}"/>
            </a:ext>
          </a:extLst>
        </xdr:cNvPr>
        <xdr:cNvSpPr txBox="1"/>
      </xdr:nvSpPr>
      <xdr:spPr>
        <a:xfrm>
          <a:off x="6219825" y="762000"/>
          <a:ext cx="5339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kern="1200"/>
            <a:t>+9,1%</a:t>
          </a:r>
        </a:p>
      </xdr:txBody>
    </xdr:sp>
    <xdr:clientData/>
  </xdr:oneCellAnchor>
  <xdr:oneCellAnchor>
    <xdr:from>
      <xdr:col>9</xdr:col>
      <xdr:colOff>609600</xdr:colOff>
      <xdr:row>4</xdr:row>
      <xdr:rowOff>0</xdr:rowOff>
    </xdr:from>
    <xdr:ext cx="533992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63CC29E-EFD4-41F1-A0EA-83DE34ED63BA}"/>
            </a:ext>
          </a:extLst>
        </xdr:cNvPr>
        <xdr:cNvSpPr txBox="1"/>
      </xdr:nvSpPr>
      <xdr:spPr>
        <a:xfrm>
          <a:off x="7991475" y="762000"/>
          <a:ext cx="5339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kern="1200"/>
            <a:t>+1,3%</a:t>
          </a:r>
        </a:p>
      </xdr:txBody>
    </xdr:sp>
    <xdr:clientData/>
  </xdr:oneCellAnchor>
  <xdr:oneCellAnchor>
    <xdr:from>
      <xdr:col>10</xdr:col>
      <xdr:colOff>428625</xdr:colOff>
      <xdr:row>3</xdr:row>
      <xdr:rowOff>180975</xdr:rowOff>
    </xdr:from>
    <xdr:ext cx="533992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A60DC28-99BB-4499-A4FA-2A6187E8AEB9}"/>
            </a:ext>
          </a:extLst>
        </xdr:cNvPr>
        <xdr:cNvSpPr txBox="1"/>
      </xdr:nvSpPr>
      <xdr:spPr>
        <a:xfrm>
          <a:off x="8572500" y="752475"/>
          <a:ext cx="5339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kern="1200"/>
            <a:t>+2,3%</a:t>
          </a:r>
        </a:p>
      </xdr:txBody>
    </xdr:sp>
    <xdr:clientData/>
  </xdr:oneCellAnchor>
  <xdr:oneCellAnchor>
    <xdr:from>
      <xdr:col>11</xdr:col>
      <xdr:colOff>95250</xdr:colOff>
      <xdr:row>4</xdr:row>
      <xdr:rowOff>0</xdr:rowOff>
    </xdr:from>
    <xdr:ext cx="605487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5A5307B9-6224-4C9E-899D-8DB7A6F94C27}"/>
            </a:ext>
          </a:extLst>
        </xdr:cNvPr>
        <xdr:cNvSpPr txBox="1"/>
      </xdr:nvSpPr>
      <xdr:spPr>
        <a:xfrm>
          <a:off x="9001125" y="762000"/>
          <a:ext cx="60548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kern="1200"/>
            <a:t>+18,9%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10</xdr:row>
      <xdr:rowOff>123824</xdr:rowOff>
    </xdr:from>
    <xdr:to>
      <xdr:col>9</xdr:col>
      <xdr:colOff>114300</xdr:colOff>
      <xdr:row>34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876300</xdr:colOff>
      <xdr:row>14</xdr:row>
      <xdr:rowOff>90487</xdr:rowOff>
    </xdr:from>
    <xdr:to>
      <xdr:col>4</xdr:col>
      <xdr:colOff>638175</xdr:colOff>
      <xdr:row>33</xdr:row>
      <xdr:rowOff>71437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D2F6198-6E29-9AA3-9505-C8089E4D78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733424</xdr:colOff>
      <xdr:row>11</xdr:row>
      <xdr:rowOff>123824</xdr:rowOff>
    </xdr:from>
    <xdr:to>
      <xdr:col>11</xdr:col>
      <xdr:colOff>47625</xdr:colOff>
      <xdr:row>44</xdr:row>
      <xdr:rowOff>38100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676275</xdr:colOff>
      <xdr:row>0</xdr:row>
      <xdr:rowOff>128587</xdr:rowOff>
    </xdr:from>
    <xdr:to>
      <xdr:col>12</xdr:col>
      <xdr:colOff>676275</xdr:colOff>
      <xdr:row>13</xdr:row>
      <xdr:rowOff>147637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807DB585-AC79-D34A-EC8C-AB8DCC7051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180975</xdr:colOff>
      <xdr:row>9</xdr:row>
      <xdr:rowOff>90487</xdr:rowOff>
    </xdr:from>
    <xdr:to>
      <xdr:col>12</xdr:col>
      <xdr:colOff>180975</xdr:colOff>
      <xdr:row>23</xdr:row>
      <xdr:rowOff>166687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DA50201-2FFD-CCE8-D971-4A818BC2DB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7</xdr:col>
      <xdr:colOff>333375</xdr:colOff>
      <xdr:row>11</xdr:row>
      <xdr:rowOff>95250</xdr:rowOff>
    </xdr:from>
    <xdr:ext cx="470642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BAA66FEA-3C7F-EAB7-EC7A-5CA03D0FA429}"/>
            </a:ext>
          </a:extLst>
        </xdr:cNvPr>
        <xdr:cNvSpPr txBox="1"/>
      </xdr:nvSpPr>
      <xdr:spPr>
        <a:xfrm>
          <a:off x="6400800" y="2428875"/>
          <a:ext cx="4706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 kern="1200"/>
            <a:t>9921</a:t>
          </a:r>
        </a:p>
      </xdr:txBody>
    </xdr:sp>
    <xdr:clientData/>
  </xdr:oneCellAnchor>
  <xdr:oneCellAnchor>
    <xdr:from>
      <xdr:col>9</xdr:col>
      <xdr:colOff>57150</xdr:colOff>
      <xdr:row>10</xdr:row>
      <xdr:rowOff>57150</xdr:rowOff>
    </xdr:from>
    <xdr:ext cx="542136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F1F1A85-8A3E-4852-8D63-A58B8DF6D83D}"/>
            </a:ext>
          </a:extLst>
        </xdr:cNvPr>
        <xdr:cNvSpPr txBox="1"/>
      </xdr:nvSpPr>
      <xdr:spPr>
        <a:xfrm>
          <a:off x="7648575" y="2200275"/>
          <a:ext cx="5421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 kern="1200"/>
            <a:t>11838</a:t>
          </a:r>
        </a:p>
      </xdr:txBody>
    </xdr:sp>
    <xdr:clientData/>
  </xdr:oneCellAnchor>
  <xdr:oneCellAnchor>
    <xdr:from>
      <xdr:col>10</xdr:col>
      <xdr:colOff>619125</xdr:colOff>
      <xdr:row>9</xdr:row>
      <xdr:rowOff>123825</xdr:rowOff>
    </xdr:from>
    <xdr:ext cx="542136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37D14798-BA31-40C8-9092-33F487F4EC8F}"/>
            </a:ext>
          </a:extLst>
        </xdr:cNvPr>
        <xdr:cNvSpPr txBox="1"/>
      </xdr:nvSpPr>
      <xdr:spPr>
        <a:xfrm>
          <a:off x="8972550" y="2076450"/>
          <a:ext cx="5421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 b="1" kern="1200"/>
            <a:t>12693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D24" sqref="D24"/>
    </sheetView>
  </sheetViews>
  <sheetFormatPr baseColWidth="10" defaultRowHeight="15" x14ac:dyDescent="0.25"/>
  <cols>
    <col min="1" max="3" width="11.42578125" style="3"/>
  </cols>
  <sheetData>
    <row r="1" spans="1:9" x14ac:dyDescent="0.25">
      <c r="A1" s="1" t="s">
        <v>13</v>
      </c>
    </row>
    <row r="2" spans="1:9" x14ac:dyDescent="0.25">
      <c r="A2" s="1"/>
    </row>
    <row r="3" spans="1:9" x14ac:dyDescent="0.25">
      <c r="A3" s="1"/>
      <c r="B3" s="48" t="s">
        <v>62</v>
      </c>
    </row>
    <row r="4" spans="1:9" x14ac:dyDescent="0.25">
      <c r="B4" s="48" t="s">
        <v>90</v>
      </c>
    </row>
    <row r="5" spans="1:9" x14ac:dyDescent="0.25">
      <c r="B5" s="48" t="s">
        <v>87</v>
      </c>
      <c r="D5" s="3"/>
      <c r="E5" s="3"/>
      <c r="F5" s="3"/>
      <c r="G5" s="3"/>
      <c r="H5" s="3"/>
      <c r="I5" s="3"/>
    </row>
    <row r="6" spans="1:9" x14ac:dyDescent="0.25">
      <c r="B6" s="48" t="s">
        <v>91</v>
      </c>
      <c r="D6" s="3"/>
      <c r="E6" s="3"/>
      <c r="F6" s="3"/>
      <c r="G6" s="3"/>
      <c r="H6" s="3"/>
      <c r="I6" s="3"/>
    </row>
    <row r="7" spans="1:9" x14ac:dyDescent="0.25">
      <c r="B7" s="48" t="s">
        <v>92</v>
      </c>
      <c r="D7" s="3"/>
      <c r="E7" s="3"/>
      <c r="F7" s="3"/>
      <c r="G7" s="3"/>
      <c r="H7" s="3"/>
      <c r="I7" s="3"/>
    </row>
    <row r="8" spans="1:9" x14ac:dyDescent="0.25">
      <c r="B8" s="48" t="s">
        <v>94</v>
      </c>
      <c r="D8" s="3"/>
      <c r="E8" s="3"/>
      <c r="F8" s="3"/>
      <c r="G8" s="3"/>
      <c r="H8" s="3"/>
      <c r="I8" s="3"/>
    </row>
    <row r="9" spans="1:9" x14ac:dyDescent="0.25">
      <c r="B9" s="49" t="s">
        <v>22</v>
      </c>
      <c r="D9" s="3"/>
      <c r="E9" s="3"/>
      <c r="F9" s="3"/>
      <c r="G9" s="3"/>
      <c r="H9" s="3"/>
      <c r="I9" s="3"/>
    </row>
    <row r="10" spans="1:9" x14ac:dyDescent="0.25">
      <c r="B10" s="48" t="s">
        <v>60</v>
      </c>
      <c r="D10" s="3"/>
      <c r="E10" s="3"/>
      <c r="F10" s="3"/>
      <c r="G10" s="3"/>
      <c r="H10" s="3"/>
      <c r="I10" s="3"/>
    </row>
    <row r="11" spans="1:9" x14ac:dyDescent="0.25">
      <c r="B11" s="48" t="s">
        <v>88</v>
      </c>
      <c r="D11" s="3"/>
      <c r="E11" s="3"/>
      <c r="F11" s="3"/>
      <c r="G11" s="3"/>
      <c r="H11" s="3"/>
      <c r="I11" s="3"/>
    </row>
    <row r="12" spans="1:9" x14ac:dyDescent="0.25">
      <c r="D12" s="13"/>
      <c r="E12" s="13"/>
      <c r="F12" s="13"/>
      <c r="G12" s="13"/>
    </row>
    <row r="13" spans="1:9" x14ac:dyDescent="0.25">
      <c r="D13" s="13"/>
      <c r="E13" s="13"/>
      <c r="F13" s="13"/>
      <c r="G13" s="13"/>
    </row>
    <row r="14" spans="1:9" x14ac:dyDescent="0.25">
      <c r="D14" s="13"/>
      <c r="E14" s="13"/>
      <c r="F14" s="13"/>
      <c r="G14" s="13"/>
    </row>
    <row r="15" spans="1:9" x14ac:dyDescent="0.25">
      <c r="D15" s="13"/>
      <c r="E15" s="13"/>
      <c r="F15" s="13"/>
      <c r="G15" s="13"/>
    </row>
    <row r="16" spans="1:9" x14ac:dyDescent="0.25">
      <c r="D16" s="13"/>
      <c r="E16" s="13"/>
      <c r="F16" s="13"/>
      <c r="G16" s="13"/>
    </row>
  </sheetData>
  <hyperlinks>
    <hyperlink ref="B4" location="'Graphique 2'!A1" display="Graphique 1 : évolution du chiffre d'affaires des ventes physiques entre 2007 et 2023" xr:uid="{00000000-0004-0000-0000-000000000000}"/>
    <hyperlink ref="B5" location="'Graphique 2'!A1" display="Graphique 2 : Répartition du chiffre d'affaires du marché de la musique enregistrée en France selon le support de vente (2021-2022)" xr:uid="{00000000-0004-0000-0000-000001000000}"/>
    <hyperlink ref="B6" location="'Graphique 3'!A1" display="Graphique 3 : Evolution de la structure de vente physique et numérique du marché de la musique enregistrée entre 2012 et 2022" xr:uid="{00000000-0004-0000-0000-000002000000}"/>
    <hyperlink ref="B8" location="'Graphique 6'!A1" display="Graphique 6 : Poids des majors dans le dépôt légal de phonogrammes entre 2017 et 2019" xr:uid="{00000000-0004-0000-0000-000004000000}"/>
    <hyperlink ref="B9" location="'Tableau 1'!A1" display="Tableau 1 : Pratiques culturelles : Evolution de l'écoute de la musique entre 1973 et 2018" xr:uid="{00000000-0004-0000-0000-000005000000}"/>
    <hyperlink ref="B10" location="'Tableau 2'!A1" display="Tableau 2 : Diffusion de la musique à la radio en 2022" xr:uid="{00000000-0004-0000-0000-000006000000}"/>
    <hyperlink ref="B11" location="'Tableau 3'!A1" display="Tableau 3 : Top 10 des ventes d'album en 2022" xr:uid="{00000000-0004-0000-0000-000007000000}"/>
    <hyperlink ref="B7" location="'Graphique 5'!A1" display="Graphique 5 : Evolution du chiffre d'affaires des vinyles entre 2018 et 2022" xr:uid="{00000000-0004-0000-0000-000003000000}"/>
    <hyperlink ref="B3" location="'Graphique 1'!A1" display="Graphique 1 : Segments du marché de la musique enregistrée en 2024" xr:uid="{9A79074E-F19F-4921-976A-84DCCC3760BB}"/>
  </hyperlinks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499984740745262"/>
  </sheetPr>
  <dimension ref="A1:C22"/>
  <sheetViews>
    <sheetView workbookViewId="0"/>
  </sheetViews>
  <sheetFormatPr baseColWidth="10" defaultRowHeight="11.25" x14ac:dyDescent="0.2"/>
  <cols>
    <col min="1" max="1" width="19.140625" style="3" customWidth="1"/>
    <col min="2" max="2" width="39.5703125" style="3" customWidth="1"/>
    <col min="3" max="16384" width="11.42578125" style="3"/>
  </cols>
  <sheetData>
    <row r="1" spans="1:3" x14ac:dyDescent="0.2">
      <c r="A1" s="1" t="s">
        <v>88</v>
      </c>
    </row>
    <row r="2" spans="1:3" x14ac:dyDescent="0.2">
      <c r="A2" s="2" t="s">
        <v>29</v>
      </c>
    </row>
    <row r="4" spans="1:3" x14ac:dyDescent="0.2">
      <c r="A4" s="99" t="s">
        <v>1</v>
      </c>
      <c r="B4" s="99"/>
      <c r="C4" s="99"/>
    </row>
    <row r="5" spans="1:3" x14ac:dyDescent="0.2">
      <c r="A5" s="85" t="s">
        <v>2</v>
      </c>
      <c r="B5" s="85" t="s">
        <v>3</v>
      </c>
      <c r="C5" s="90" t="s">
        <v>81</v>
      </c>
    </row>
    <row r="6" spans="1:3" x14ac:dyDescent="0.2">
      <c r="A6" s="10" t="s">
        <v>39</v>
      </c>
      <c r="B6" s="86" t="s">
        <v>71</v>
      </c>
      <c r="C6" s="91" t="s">
        <v>82</v>
      </c>
    </row>
    <row r="7" spans="1:3" x14ac:dyDescent="0.2">
      <c r="A7" s="11" t="s">
        <v>65</v>
      </c>
      <c r="B7" s="87" t="s">
        <v>72</v>
      </c>
      <c r="C7" s="92" t="s">
        <v>82</v>
      </c>
    </row>
    <row r="8" spans="1:3" x14ac:dyDescent="0.2">
      <c r="A8" s="11" t="s">
        <v>66</v>
      </c>
      <c r="B8" s="87" t="s">
        <v>73</v>
      </c>
      <c r="C8" s="92" t="s">
        <v>83</v>
      </c>
    </row>
    <row r="9" spans="1:3" x14ac:dyDescent="0.2">
      <c r="A9" s="11" t="s">
        <v>67</v>
      </c>
      <c r="B9" s="87" t="s">
        <v>74</v>
      </c>
      <c r="C9" s="92" t="s">
        <v>83</v>
      </c>
    </row>
    <row r="10" spans="1:3" x14ac:dyDescent="0.2">
      <c r="A10" s="11" t="s">
        <v>68</v>
      </c>
      <c r="B10" s="87" t="s">
        <v>75</v>
      </c>
      <c r="C10" s="92" t="s">
        <v>84</v>
      </c>
    </row>
    <row r="11" spans="1:3" x14ac:dyDescent="0.2">
      <c r="A11" s="12" t="s">
        <v>69</v>
      </c>
      <c r="B11" s="88" t="s">
        <v>77</v>
      </c>
      <c r="C11" s="92" t="s">
        <v>84</v>
      </c>
    </row>
    <row r="12" spans="1:3" x14ac:dyDescent="0.2">
      <c r="A12" s="11" t="s">
        <v>41</v>
      </c>
      <c r="B12" s="87" t="s">
        <v>76</v>
      </c>
      <c r="C12" s="92" t="s">
        <v>85</v>
      </c>
    </row>
    <row r="13" spans="1:3" x14ac:dyDescent="0.2">
      <c r="A13" s="11" t="s">
        <v>40</v>
      </c>
      <c r="B13" s="87" t="s">
        <v>78</v>
      </c>
      <c r="C13" s="92" t="s">
        <v>82</v>
      </c>
    </row>
    <row r="14" spans="1:3" x14ac:dyDescent="0.2">
      <c r="A14" s="11" t="s">
        <v>70</v>
      </c>
      <c r="B14" s="87" t="s">
        <v>79</v>
      </c>
      <c r="C14" s="92" t="s">
        <v>84</v>
      </c>
    </row>
    <row r="15" spans="1:3" x14ac:dyDescent="0.2">
      <c r="A15" s="31" t="s">
        <v>21</v>
      </c>
      <c r="B15" s="89" t="s">
        <v>80</v>
      </c>
      <c r="C15" s="93" t="s">
        <v>82</v>
      </c>
    </row>
    <row r="18" spans="1:1" x14ac:dyDescent="0.2">
      <c r="A18" s="3" t="s">
        <v>86</v>
      </c>
    </row>
    <row r="20" spans="1:1" x14ac:dyDescent="0.2">
      <c r="A20" s="3" t="s">
        <v>26</v>
      </c>
    </row>
    <row r="21" spans="1:1" x14ac:dyDescent="0.2">
      <c r="A21" s="3" t="s">
        <v>27</v>
      </c>
    </row>
    <row r="22" spans="1:1" x14ac:dyDescent="0.2">
      <c r="A22" s="3" t="s">
        <v>28</v>
      </c>
    </row>
  </sheetData>
  <sheetProtection selectLockedCells="1" selectUnlockedCells="1"/>
  <mergeCells count="1">
    <mergeCell ref="A4:C4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>
    <oddFooter>&amp;C&amp;1#&amp;"Calibri"&amp;12&amp;K008000C1 Données Internes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EC9B1-5F5B-46A2-97D1-4F62131A4EEF}">
  <sheetPr>
    <tabColor theme="9" tint="-0.499984740745262"/>
  </sheetPr>
  <dimension ref="A1:D9"/>
  <sheetViews>
    <sheetView workbookViewId="0">
      <selection activeCell="D6" sqref="D6"/>
    </sheetView>
  </sheetViews>
  <sheetFormatPr baseColWidth="10" defaultRowHeight="15" x14ac:dyDescent="0.25"/>
  <cols>
    <col min="2" max="2" width="19.28515625" customWidth="1"/>
  </cols>
  <sheetData>
    <row r="1" spans="1:4" x14ac:dyDescent="0.25">
      <c r="A1" s="1" t="s">
        <v>62</v>
      </c>
    </row>
    <row r="4" spans="1:4" x14ac:dyDescent="0.25">
      <c r="B4" s="74" t="s">
        <v>45</v>
      </c>
      <c r="C4" s="21">
        <v>674</v>
      </c>
      <c r="D4" s="95" t="s">
        <v>95</v>
      </c>
    </row>
    <row r="5" spans="1:4" x14ac:dyDescent="0.25">
      <c r="B5" s="74" t="s">
        <v>46</v>
      </c>
      <c r="C5" s="21">
        <v>196</v>
      </c>
      <c r="D5" s="96" t="s">
        <v>96</v>
      </c>
    </row>
    <row r="6" spans="1:4" x14ac:dyDescent="0.25">
      <c r="B6" s="74" t="s">
        <v>47</v>
      </c>
      <c r="C6" s="21">
        <v>125</v>
      </c>
      <c r="D6" s="97" t="s">
        <v>98</v>
      </c>
    </row>
    <row r="7" spans="1:4" x14ac:dyDescent="0.25">
      <c r="B7" s="74" t="s">
        <v>20</v>
      </c>
      <c r="C7" s="21">
        <v>36</v>
      </c>
      <c r="D7" s="97" t="s">
        <v>97</v>
      </c>
    </row>
    <row r="9" spans="1:4" x14ac:dyDescent="0.25">
      <c r="A9" s="3" t="s">
        <v>44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X11"/>
  <sheetViews>
    <sheetView topLeftCell="A12" workbookViewId="0">
      <selection activeCell="U8" sqref="U8"/>
    </sheetView>
  </sheetViews>
  <sheetFormatPr baseColWidth="10" defaultRowHeight="11.25" x14ac:dyDescent="0.2"/>
  <cols>
    <col min="1" max="1" width="18.7109375" style="3" customWidth="1"/>
    <col min="2" max="256" width="11.42578125" style="3"/>
    <col min="257" max="257" width="18.7109375" style="3" customWidth="1"/>
    <col min="258" max="512" width="11.42578125" style="3"/>
    <col min="513" max="513" width="18.7109375" style="3" customWidth="1"/>
    <col min="514" max="768" width="11.42578125" style="3"/>
    <col min="769" max="769" width="18.7109375" style="3" customWidth="1"/>
    <col min="770" max="1024" width="11.42578125" style="3"/>
    <col min="1025" max="1025" width="18.7109375" style="3" customWidth="1"/>
    <col min="1026" max="1280" width="11.42578125" style="3"/>
    <col min="1281" max="1281" width="18.7109375" style="3" customWidth="1"/>
    <col min="1282" max="1536" width="11.42578125" style="3"/>
    <col min="1537" max="1537" width="18.7109375" style="3" customWidth="1"/>
    <col min="1538" max="1792" width="11.42578125" style="3"/>
    <col min="1793" max="1793" width="18.7109375" style="3" customWidth="1"/>
    <col min="1794" max="2048" width="11.42578125" style="3"/>
    <col min="2049" max="2049" width="18.7109375" style="3" customWidth="1"/>
    <col min="2050" max="2304" width="11.42578125" style="3"/>
    <col min="2305" max="2305" width="18.7109375" style="3" customWidth="1"/>
    <col min="2306" max="2560" width="11.42578125" style="3"/>
    <col min="2561" max="2561" width="18.7109375" style="3" customWidth="1"/>
    <col min="2562" max="2816" width="11.42578125" style="3"/>
    <col min="2817" max="2817" width="18.7109375" style="3" customWidth="1"/>
    <col min="2818" max="3072" width="11.42578125" style="3"/>
    <col min="3073" max="3073" width="18.7109375" style="3" customWidth="1"/>
    <col min="3074" max="3328" width="11.42578125" style="3"/>
    <col min="3329" max="3329" width="18.7109375" style="3" customWidth="1"/>
    <col min="3330" max="3584" width="11.42578125" style="3"/>
    <col min="3585" max="3585" width="18.7109375" style="3" customWidth="1"/>
    <col min="3586" max="3840" width="11.42578125" style="3"/>
    <col min="3841" max="3841" width="18.7109375" style="3" customWidth="1"/>
    <col min="3842" max="4096" width="11.42578125" style="3"/>
    <col min="4097" max="4097" width="18.7109375" style="3" customWidth="1"/>
    <col min="4098" max="4352" width="11.42578125" style="3"/>
    <col min="4353" max="4353" width="18.7109375" style="3" customWidth="1"/>
    <col min="4354" max="4608" width="11.42578125" style="3"/>
    <col min="4609" max="4609" width="18.7109375" style="3" customWidth="1"/>
    <col min="4610" max="4864" width="11.42578125" style="3"/>
    <col min="4865" max="4865" width="18.7109375" style="3" customWidth="1"/>
    <col min="4866" max="5120" width="11.42578125" style="3"/>
    <col min="5121" max="5121" width="18.7109375" style="3" customWidth="1"/>
    <col min="5122" max="5376" width="11.42578125" style="3"/>
    <col min="5377" max="5377" width="18.7109375" style="3" customWidth="1"/>
    <col min="5378" max="5632" width="11.42578125" style="3"/>
    <col min="5633" max="5633" width="18.7109375" style="3" customWidth="1"/>
    <col min="5634" max="5888" width="11.42578125" style="3"/>
    <col min="5889" max="5889" width="18.7109375" style="3" customWidth="1"/>
    <col min="5890" max="6144" width="11.42578125" style="3"/>
    <col min="6145" max="6145" width="18.7109375" style="3" customWidth="1"/>
    <col min="6146" max="6400" width="11.42578125" style="3"/>
    <col min="6401" max="6401" width="18.7109375" style="3" customWidth="1"/>
    <col min="6402" max="6656" width="11.42578125" style="3"/>
    <col min="6657" max="6657" width="18.7109375" style="3" customWidth="1"/>
    <col min="6658" max="6912" width="11.42578125" style="3"/>
    <col min="6913" max="6913" width="18.7109375" style="3" customWidth="1"/>
    <col min="6914" max="7168" width="11.42578125" style="3"/>
    <col min="7169" max="7169" width="18.7109375" style="3" customWidth="1"/>
    <col min="7170" max="7424" width="11.42578125" style="3"/>
    <col min="7425" max="7425" width="18.7109375" style="3" customWidth="1"/>
    <col min="7426" max="7680" width="11.42578125" style="3"/>
    <col min="7681" max="7681" width="18.7109375" style="3" customWidth="1"/>
    <col min="7682" max="7936" width="11.42578125" style="3"/>
    <col min="7937" max="7937" width="18.7109375" style="3" customWidth="1"/>
    <col min="7938" max="8192" width="11.42578125" style="3"/>
    <col min="8193" max="8193" width="18.7109375" style="3" customWidth="1"/>
    <col min="8194" max="8448" width="11.42578125" style="3"/>
    <col min="8449" max="8449" width="18.7109375" style="3" customWidth="1"/>
    <col min="8450" max="8704" width="11.42578125" style="3"/>
    <col min="8705" max="8705" width="18.7109375" style="3" customWidth="1"/>
    <col min="8706" max="8960" width="11.42578125" style="3"/>
    <col min="8961" max="8961" width="18.7109375" style="3" customWidth="1"/>
    <col min="8962" max="9216" width="11.42578125" style="3"/>
    <col min="9217" max="9217" width="18.7109375" style="3" customWidth="1"/>
    <col min="9218" max="9472" width="11.42578125" style="3"/>
    <col min="9473" max="9473" width="18.7109375" style="3" customWidth="1"/>
    <col min="9474" max="9728" width="11.42578125" style="3"/>
    <col min="9729" max="9729" width="18.7109375" style="3" customWidth="1"/>
    <col min="9730" max="9984" width="11.42578125" style="3"/>
    <col min="9985" max="9985" width="18.7109375" style="3" customWidth="1"/>
    <col min="9986" max="10240" width="11.42578125" style="3"/>
    <col min="10241" max="10241" width="18.7109375" style="3" customWidth="1"/>
    <col min="10242" max="10496" width="11.42578125" style="3"/>
    <col min="10497" max="10497" width="18.7109375" style="3" customWidth="1"/>
    <col min="10498" max="10752" width="11.42578125" style="3"/>
    <col min="10753" max="10753" width="18.7109375" style="3" customWidth="1"/>
    <col min="10754" max="11008" width="11.42578125" style="3"/>
    <col min="11009" max="11009" width="18.7109375" style="3" customWidth="1"/>
    <col min="11010" max="11264" width="11.42578125" style="3"/>
    <col min="11265" max="11265" width="18.7109375" style="3" customWidth="1"/>
    <col min="11266" max="11520" width="11.42578125" style="3"/>
    <col min="11521" max="11521" width="18.7109375" style="3" customWidth="1"/>
    <col min="11522" max="11776" width="11.42578125" style="3"/>
    <col min="11777" max="11777" width="18.7109375" style="3" customWidth="1"/>
    <col min="11778" max="12032" width="11.42578125" style="3"/>
    <col min="12033" max="12033" width="18.7109375" style="3" customWidth="1"/>
    <col min="12034" max="12288" width="11.42578125" style="3"/>
    <col min="12289" max="12289" width="18.7109375" style="3" customWidth="1"/>
    <col min="12290" max="12544" width="11.42578125" style="3"/>
    <col min="12545" max="12545" width="18.7109375" style="3" customWidth="1"/>
    <col min="12546" max="12800" width="11.42578125" style="3"/>
    <col min="12801" max="12801" width="18.7109375" style="3" customWidth="1"/>
    <col min="12802" max="13056" width="11.42578125" style="3"/>
    <col min="13057" max="13057" width="18.7109375" style="3" customWidth="1"/>
    <col min="13058" max="13312" width="11.42578125" style="3"/>
    <col min="13313" max="13313" width="18.7109375" style="3" customWidth="1"/>
    <col min="13314" max="13568" width="11.42578125" style="3"/>
    <col min="13569" max="13569" width="18.7109375" style="3" customWidth="1"/>
    <col min="13570" max="13824" width="11.42578125" style="3"/>
    <col min="13825" max="13825" width="18.7109375" style="3" customWidth="1"/>
    <col min="13826" max="14080" width="11.42578125" style="3"/>
    <col min="14081" max="14081" width="18.7109375" style="3" customWidth="1"/>
    <col min="14082" max="14336" width="11.42578125" style="3"/>
    <col min="14337" max="14337" width="18.7109375" style="3" customWidth="1"/>
    <col min="14338" max="14592" width="11.42578125" style="3"/>
    <col min="14593" max="14593" width="18.7109375" style="3" customWidth="1"/>
    <col min="14594" max="14848" width="11.42578125" style="3"/>
    <col min="14849" max="14849" width="18.7109375" style="3" customWidth="1"/>
    <col min="14850" max="15104" width="11.42578125" style="3"/>
    <col min="15105" max="15105" width="18.7109375" style="3" customWidth="1"/>
    <col min="15106" max="15360" width="11.42578125" style="3"/>
    <col min="15361" max="15361" width="18.7109375" style="3" customWidth="1"/>
    <col min="15362" max="15616" width="11.42578125" style="3"/>
    <col min="15617" max="15617" width="18.7109375" style="3" customWidth="1"/>
    <col min="15618" max="15872" width="11.42578125" style="3"/>
    <col min="15873" max="15873" width="18.7109375" style="3" customWidth="1"/>
    <col min="15874" max="16128" width="11.42578125" style="3"/>
    <col min="16129" max="16129" width="18.7109375" style="3" customWidth="1"/>
    <col min="16130" max="16384" width="11.42578125" style="3"/>
  </cols>
  <sheetData>
    <row r="1" spans="1:24" ht="15" x14ac:dyDescent="0.25">
      <c r="A1" s="1" t="s">
        <v>63</v>
      </c>
      <c r="B1" s="50"/>
      <c r="C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24" ht="15" x14ac:dyDescent="0.25">
      <c r="A2" s="2" t="s">
        <v>43</v>
      </c>
      <c r="B2" s="50"/>
      <c r="C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R2" s="51"/>
      <c r="S2" s="51"/>
      <c r="T2" s="51"/>
      <c r="U2" s="51"/>
      <c r="V2" s="51"/>
      <c r="W2" s="51"/>
      <c r="X2" s="51"/>
    </row>
    <row r="3" spans="1:24" ht="15" x14ac:dyDescent="0.25">
      <c r="A3" s="2"/>
      <c r="B3" s="50"/>
      <c r="C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R3" s="51"/>
      <c r="S3" s="51"/>
      <c r="T3" s="51"/>
      <c r="U3" s="51"/>
      <c r="V3" s="51"/>
      <c r="W3" s="51"/>
      <c r="X3" s="51"/>
    </row>
    <row r="4" spans="1:24" ht="15" x14ac:dyDescent="0.25">
      <c r="A4" s="9"/>
      <c r="B4" s="52">
        <v>2007</v>
      </c>
      <c r="C4" s="52">
        <v>2008</v>
      </c>
      <c r="D4" s="52">
        <v>2009</v>
      </c>
      <c r="E4" s="52">
        <v>2010</v>
      </c>
      <c r="F4" s="52">
        <v>2011</v>
      </c>
      <c r="G4" s="52">
        <v>2012</v>
      </c>
      <c r="H4" s="52">
        <v>2013</v>
      </c>
      <c r="I4" s="52">
        <v>2014</v>
      </c>
      <c r="J4" s="52">
        <v>2015</v>
      </c>
      <c r="K4" s="52">
        <v>2016</v>
      </c>
      <c r="L4" s="52">
        <v>2017</v>
      </c>
      <c r="M4" s="52">
        <v>2018</v>
      </c>
      <c r="N4" s="52">
        <v>2019</v>
      </c>
      <c r="O4" s="52">
        <v>2020</v>
      </c>
      <c r="P4" s="52">
        <v>2021</v>
      </c>
      <c r="Q4" s="52">
        <v>2022</v>
      </c>
      <c r="R4" s="52">
        <v>2023</v>
      </c>
      <c r="S4" s="52">
        <v>2024</v>
      </c>
      <c r="T4" s="50"/>
      <c r="U4" s="50"/>
      <c r="V4" s="50"/>
      <c r="W4" s="50"/>
      <c r="X4" s="50"/>
    </row>
    <row r="5" spans="1:24" ht="15" x14ac:dyDescent="0.25">
      <c r="A5" s="53" t="s">
        <v>0</v>
      </c>
      <c r="B5" s="54">
        <v>1099.1556250698247</v>
      </c>
      <c r="C5" s="54">
        <v>902.5778644141219</v>
      </c>
      <c r="D5" s="54">
        <v>861.58957161401997</v>
      </c>
      <c r="E5" s="54">
        <v>823.3317737133134</v>
      </c>
      <c r="F5" s="54">
        <v>765.11569646569649</v>
      </c>
      <c r="G5" s="54">
        <v>702.14990338655548</v>
      </c>
      <c r="H5" s="54">
        <v>702.66982177021453</v>
      </c>
      <c r="I5" s="54">
        <v>650.32359123210904</v>
      </c>
      <c r="J5" s="54">
        <v>634.94349999999986</v>
      </c>
      <c r="K5" s="54">
        <v>689.51938989133691</v>
      </c>
      <c r="L5" s="54">
        <v>708.3676948851878</v>
      </c>
      <c r="M5" s="54">
        <v>699.75405405405411</v>
      </c>
      <c r="N5" s="54">
        <v>742.44192472606005</v>
      </c>
      <c r="O5" s="54">
        <v>737.40274881516598</v>
      </c>
      <c r="P5" s="54">
        <v>836.97056092124819</v>
      </c>
      <c r="Q5" s="54">
        <v>829.21282006313572</v>
      </c>
      <c r="R5" s="54">
        <v>829.77751037344399</v>
      </c>
      <c r="S5" s="54">
        <v>870</v>
      </c>
      <c r="T5" s="94">
        <f t="shared" ref="T5:T6" si="0">S5/R5-1</f>
        <v>4.8473824758703987E-2</v>
      </c>
      <c r="U5" s="77">
        <f>(S5/B5)^(1/17)-1</f>
        <v>-1.3659053278126776E-2</v>
      </c>
      <c r="V5" s="51"/>
      <c r="W5" s="51"/>
      <c r="X5" s="51"/>
    </row>
    <row r="6" spans="1:24" ht="15" x14ac:dyDescent="0.25">
      <c r="A6" s="4" t="s">
        <v>30</v>
      </c>
      <c r="B6" s="54">
        <v>1012.3801809853647</v>
      </c>
      <c r="C6" s="54">
        <v>798.43426467403071</v>
      </c>
      <c r="D6" s="54">
        <v>758.89236261358724</v>
      </c>
      <c r="E6" s="54">
        <v>679.11760952786051</v>
      </c>
      <c r="F6" s="54">
        <v>588.25478170478164</v>
      </c>
      <c r="G6" s="54">
        <v>506.55100172887222</v>
      </c>
      <c r="H6" s="54">
        <v>506.51817541033131</v>
      </c>
      <c r="I6" s="54">
        <v>445.4778300470424</v>
      </c>
      <c r="J6" s="54">
        <v>399.45960000000002</v>
      </c>
      <c r="K6" s="54">
        <v>384.70511414614697</v>
      </c>
      <c r="L6" s="54">
        <v>362.08160047304625</v>
      </c>
      <c r="M6" s="54">
        <v>303.46476833976834</v>
      </c>
      <c r="N6" s="54">
        <v>270.19247260600287</v>
      </c>
      <c r="O6" s="54">
        <v>215.02710900473937</v>
      </c>
      <c r="P6" s="54">
        <v>255.32754457652308</v>
      </c>
      <c r="Q6" s="54">
        <v>212.97904244124868</v>
      </c>
      <c r="R6" s="54">
        <v>197.46863070539419</v>
      </c>
      <c r="S6" s="54">
        <v>196</v>
      </c>
      <c r="T6" s="94">
        <f t="shared" si="0"/>
        <v>-7.4372861155109771E-3</v>
      </c>
      <c r="U6" s="77">
        <f>(S6/B6)^(1/17)-1</f>
        <v>-9.2067268904965416E-2</v>
      </c>
    </row>
    <row r="7" spans="1:24" ht="15" x14ac:dyDescent="0.25">
      <c r="A7" s="55" t="s">
        <v>31</v>
      </c>
      <c r="B7" s="54">
        <v>86.775444084459835</v>
      </c>
      <c r="C7" s="54">
        <v>104.14359974009096</v>
      </c>
      <c r="D7" s="54">
        <v>102.69720900043272</v>
      </c>
      <c r="E7" s="54">
        <v>144.214164185453</v>
      </c>
      <c r="F7" s="54">
        <v>176.86091476091477</v>
      </c>
      <c r="G7" s="54">
        <v>195.59890165768331</v>
      </c>
      <c r="H7" s="54">
        <v>196.15164635988319</v>
      </c>
      <c r="I7" s="54">
        <v>204.84576118506658</v>
      </c>
      <c r="J7" s="54">
        <v>235.48390000000001</v>
      </c>
      <c r="K7" s="54">
        <v>304.81427574518995</v>
      </c>
      <c r="L7" s="54">
        <v>346.28609441214155</v>
      </c>
      <c r="M7" s="54">
        <v>396.28928571428577</v>
      </c>
      <c r="N7" s="54">
        <v>472.24945212005719</v>
      </c>
      <c r="O7" s="54">
        <v>522.37563981042661</v>
      </c>
      <c r="P7" s="54">
        <v>581.79124638189637</v>
      </c>
      <c r="Q7" s="54">
        <v>616.23377762188704</v>
      </c>
      <c r="R7" s="54">
        <v>632.30887966804983</v>
      </c>
      <c r="S7" s="54">
        <v>674</v>
      </c>
      <c r="T7" s="94">
        <f>S7/R7-1</f>
        <v>6.5934738025246853E-2</v>
      </c>
      <c r="U7" s="77">
        <f>(S7/B7)^(1/17)-1</f>
        <v>0.12815407071965734</v>
      </c>
    </row>
    <row r="8" spans="1:24" ht="15" x14ac:dyDescent="0.25">
      <c r="A8" s="51"/>
      <c r="B8" s="50"/>
      <c r="C8" s="51"/>
      <c r="F8" s="51"/>
    </row>
    <row r="9" spans="1:24" ht="15" x14ac:dyDescent="0.25">
      <c r="A9" s="3" t="s">
        <v>44</v>
      </c>
      <c r="B9" s="50"/>
      <c r="C9" s="51"/>
      <c r="E9" s="51"/>
      <c r="F9" s="51"/>
    </row>
    <row r="10" spans="1:24" ht="15" x14ac:dyDescent="0.25">
      <c r="B10" s="50"/>
      <c r="C10" s="51"/>
      <c r="F10" s="51"/>
    </row>
    <row r="11" spans="1:24" ht="15" x14ac:dyDescent="0.25">
      <c r="A11" s="51"/>
      <c r="B11" s="50"/>
      <c r="C11" s="51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>
    <oddFooter>&amp;C&amp;1#&amp;"Calibri"&amp;12&amp;K008000C1 Données Internes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499984740745262"/>
  </sheetPr>
  <dimension ref="A1:O114"/>
  <sheetViews>
    <sheetView workbookViewId="0">
      <selection activeCell="C7" sqref="C7:C8"/>
    </sheetView>
  </sheetViews>
  <sheetFormatPr baseColWidth="10" defaultRowHeight="11.25" x14ac:dyDescent="0.2"/>
  <cols>
    <col min="1" max="1" width="37.85546875" style="3" customWidth="1"/>
    <col min="2" max="9" width="11.42578125" style="3"/>
    <col min="10" max="10" width="11.85546875" style="3" customWidth="1"/>
    <col min="11" max="255" width="11.42578125" style="3"/>
    <col min="256" max="256" width="34.28515625" style="3" customWidth="1"/>
    <col min="257" max="265" width="11.42578125" style="3"/>
    <col min="266" max="266" width="20.5703125" style="3" bestFit="1" customWidth="1"/>
    <col min="267" max="511" width="11.42578125" style="3"/>
    <col min="512" max="512" width="34.28515625" style="3" customWidth="1"/>
    <col min="513" max="521" width="11.42578125" style="3"/>
    <col min="522" max="522" width="20.5703125" style="3" bestFit="1" customWidth="1"/>
    <col min="523" max="767" width="11.42578125" style="3"/>
    <col min="768" max="768" width="34.28515625" style="3" customWidth="1"/>
    <col min="769" max="777" width="11.42578125" style="3"/>
    <col min="778" max="778" width="20.5703125" style="3" bestFit="1" customWidth="1"/>
    <col min="779" max="1023" width="11.42578125" style="3"/>
    <col min="1024" max="1024" width="34.28515625" style="3" customWidth="1"/>
    <col min="1025" max="1033" width="11.42578125" style="3"/>
    <col min="1034" max="1034" width="20.5703125" style="3" bestFit="1" customWidth="1"/>
    <col min="1035" max="1279" width="11.42578125" style="3"/>
    <col min="1280" max="1280" width="34.28515625" style="3" customWidth="1"/>
    <col min="1281" max="1289" width="11.42578125" style="3"/>
    <col min="1290" max="1290" width="20.5703125" style="3" bestFit="1" customWidth="1"/>
    <col min="1291" max="1535" width="11.42578125" style="3"/>
    <col min="1536" max="1536" width="34.28515625" style="3" customWidth="1"/>
    <col min="1537" max="1545" width="11.42578125" style="3"/>
    <col min="1546" max="1546" width="20.5703125" style="3" bestFit="1" customWidth="1"/>
    <col min="1547" max="1791" width="11.42578125" style="3"/>
    <col min="1792" max="1792" width="34.28515625" style="3" customWidth="1"/>
    <col min="1793" max="1801" width="11.42578125" style="3"/>
    <col min="1802" max="1802" width="20.5703125" style="3" bestFit="1" customWidth="1"/>
    <col min="1803" max="2047" width="11.42578125" style="3"/>
    <col min="2048" max="2048" width="34.28515625" style="3" customWidth="1"/>
    <col min="2049" max="2057" width="11.42578125" style="3"/>
    <col min="2058" max="2058" width="20.5703125" style="3" bestFit="1" customWidth="1"/>
    <col min="2059" max="2303" width="11.42578125" style="3"/>
    <col min="2304" max="2304" width="34.28515625" style="3" customWidth="1"/>
    <col min="2305" max="2313" width="11.42578125" style="3"/>
    <col min="2314" max="2314" width="20.5703125" style="3" bestFit="1" customWidth="1"/>
    <col min="2315" max="2559" width="11.42578125" style="3"/>
    <col min="2560" max="2560" width="34.28515625" style="3" customWidth="1"/>
    <col min="2561" max="2569" width="11.42578125" style="3"/>
    <col min="2570" max="2570" width="20.5703125" style="3" bestFit="1" customWidth="1"/>
    <col min="2571" max="2815" width="11.42578125" style="3"/>
    <col min="2816" max="2816" width="34.28515625" style="3" customWidth="1"/>
    <col min="2817" max="2825" width="11.42578125" style="3"/>
    <col min="2826" max="2826" width="20.5703125" style="3" bestFit="1" customWidth="1"/>
    <col min="2827" max="3071" width="11.42578125" style="3"/>
    <col min="3072" max="3072" width="34.28515625" style="3" customWidth="1"/>
    <col min="3073" max="3081" width="11.42578125" style="3"/>
    <col min="3082" max="3082" width="20.5703125" style="3" bestFit="1" customWidth="1"/>
    <col min="3083" max="3327" width="11.42578125" style="3"/>
    <col min="3328" max="3328" width="34.28515625" style="3" customWidth="1"/>
    <col min="3329" max="3337" width="11.42578125" style="3"/>
    <col min="3338" max="3338" width="20.5703125" style="3" bestFit="1" customWidth="1"/>
    <col min="3339" max="3583" width="11.42578125" style="3"/>
    <col min="3584" max="3584" width="34.28515625" style="3" customWidth="1"/>
    <col min="3585" max="3593" width="11.42578125" style="3"/>
    <col min="3594" max="3594" width="20.5703125" style="3" bestFit="1" customWidth="1"/>
    <col min="3595" max="3839" width="11.42578125" style="3"/>
    <col min="3840" max="3840" width="34.28515625" style="3" customWidth="1"/>
    <col min="3841" max="3849" width="11.42578125" style="3"/>
    <col min="3850" max="3850" width="20.5703125" style="3" bestFit="1" customWidth="1"/>
    <col min="3851" max="4095" width="11.42578125" style="3"/>
    <col min="4096" max="4096" width="34.28515625" style="3" customWidth="1"/>
    <col min="4097" max="4105" width="11.42578125" style="3"/>
    <col min="4106" max="4106" width="20.5703125" style="3" bestFit="1" customWidth="1"/>
    <col min="4107" max="4351" width="11.42578125" style="3"/>
    <col min="4352" max="4352" width="34.28515625" style="3" customWidth="1"/>
    <col min="4353" max="4361" width="11.42578125" style="3"/>
    <col min="4362" max="4362" width="20.5703125" style="3" bestFit="1" customWidth="1"/>
    <col min="4363" max="4607" width="11.42578125" style="3"/>
    <col min="4608" max="4608" width="34.28515625" style="3" customWidth="1"/>
    <col min="4609" max="4617" width="11.42578125" style="3"/>
    <col min="4618" max="4618" width="20.5703125" style="3" bestFit="1" customWidth="1"/>
    <col min="4619" max="4863" width="11.42578125" style="3"/>
    <col min="4864" max="4864" width="34.28515625" style="3" customWidth="1"/>
    <col min="4865" max="4873" width="11.42578125" style="3"/>
    <col min="4874" max="4874" width="20.5703125" style="3" bestFit="1" customWidth="1"/>
    <col min="4875" max="5119" width="11.42578125" style="3"/>
    <col min="5120" max="5120" width="34.28515625" style="3" customWidth="1"/>
    <col min="5121" max="5129" width="11.42578125" style="3"/>
    <col min="5130" max="5130" width="20.5703125" style="3" bestFit="1" customWidth="1"/>
    <col min="5131" max="5375" width="11.42578125" style="3"/>
    <col min="5376" max="5376" width="34.28515625" style="3" customWidth="1"/>
    <col min="5377" max="5385" width="11.42578125" style="3"/>
    <col min="5386" max="5386" width="20.5703125" style="3" bestFit="1" customWidth="1"/>
    <col min="5387" max="5631" width="11.42578125" style="3"/>
    <col min="5632" max="5632" width="34.28515625" style="3" customWidth="1"/>
    <col min="5633" max="5641" width="11.42578125" style="3"/>
    <col min="5642" max="5642" width="20.5703125" style="3" bestFit="1" customWidth="1"/>
    <col min="5643" max="5887" width="11.42578125" style="3"/>
    <col min="5888" max="5888" width="34.28515625" style="3" customWidth="1"/>
    <col min="5889" max="5897" width="11.42578125" style="3"/>
    <col min="5898" max="5898" width="20.5703125" style="3" bestFit="1" customWidth="1"/>
    <col min="5899" max="6143" width="11.42578125" style="3"/>
    <col min="6144" max="6144" width="34.28515625" style="3" customWidth="1"/>
    <col min="6145" max="6153" width="11.42578125" style="3"/>
    <col min="6154" max="6154" width="20.5703125" style="3" bestFit="1" customWidth="1"/>
    <col min="6155" max="6399" width="11.42578125" style="3"/>
    <col min="6400" max="6400" width="34.28515625" style="3" customWidth="1"/>
    <col min="6401" max="6409" width="11.42578125" style="3"/>
    <col min="6410" max="6410" width="20.5703125" style="3" bestFit="1" customWidth="1"/>
    <col min="6411" max="6655" width="11.42578125" style="3"/>
    <col min="6656" max="6656" width="34.28515625" style="3" customWidth="1"/>
    <col min="6657" max="6665" width="11.42578125" style="3"/>
    <col min="6666" max="6666" width="20.5703125" style="3" bestFit="1" customWidth="1"/>
    <col min="6667" max="6911" width="11.42578125" style="3"/>
    <col min="6912" max="6912" width="34.28515625" style="3" customWidth="1"/>
    <col min="6913" max="6921" width="11.42578125" style="3"/>
    <col min="6922" max="6922" width="20.5703125" style="3" bestFit="1" customWidth="1"/>
    <col min="6923" max="7167" width="11.42578125" style="3"/>
    <col min="7168" max="7168" width="34.28515625" style="3" customWidth="1"/>
    <col min="7169" max="7177" width="11.42578125" style="3"/>
    <col min="7178" max="7178" width="20.5703125" style="3" bestFit="1" customWidth="1"/>
    <col min="7179" max="7423" width="11.42578125" style="3"/>
    <col min="7424" max="7424" width="34.28515625" style="3" customWidth="1"/>
    <col min="7425" max="7433" width="11.42578125" style="3"/>
    <col min="7434" max="7434" width="20.5703125" style="3" bestFit="1" customWidth="1"/>
    <col min="7435" max="7679" width="11.42578125" style="3"/>
    <col min="7680" max="7680" width="34.28515625" style="3" customWidth="1"/>
    <col min="7681" max="7689" width="11.42578125" style="3"/>
    <col min="7690" max="7690" width="20.5703125" style="3" bestFit="1" customWidth="1"/>
    <col min="7691" max="7935" width="11.42578125" style="3"/>
    <col min="7936" max="7936" width="34.28515625" style="3" customWidth="1"/>
    <col min="7937" max="7945" width="11.42578125" style="3"/>
    <col min="7946" max="7946" width="20.5703125" style="3" bestFit="1" customWidth="1"/>
    <col min="7947" max="8191" width="11.42578125" style="3"/>
    <col min="8192" max="8192" width="34.28515625" style="3" customWidth="1"/>
    <col min="8193" max="8201" width="11.42578125" style="3"/>
    <col min="8202" max="8202" width="20.5703125" style="3" bestFit="1" customWidth="1"/>
    <col min="8203" max="8447" width="11.42578125" style="3"/>
    <col min="8448" max="8448" width="34.28515625" style="3" customWidth="1"/>
    <col min="8449" max="8457" width="11.42578125" style="3"/>
    <col min="8458" max="8458" width="20.5703125" style="3" bestFit="1" customWidth="1"/>
    <col min="8459" max="8703" width="11.42578125" style="3"/>
    <col min="8704" max="8704" width="34.28515625" style="3" customWidth="1"/>
    <col min="8705" max="8713" width="11.42578125" style="3"/>
    <col min="8714" max="8714" width="20.5703125" style="3" bestFit="1" customWidth="1"/>
    <col min="8715" max="8959" width="11.42578125" style="3"/>
    <col min="8960" max="8960" width="34.28515625" style="3" customWidth="1"/>
    <col min="8961" max="8969" width="11.42578125" style="3"/>
    <col min="8970" max="8970" width="20.5703125" style="3" bestFit="1" customWidth="1"/>
    <col min="8971" max="9215" width="11.42578125" style="3"/>
    <col min="9216" max="9216" width="34.28515625" style="3" customWidth="1"/>
    <col min="9217" max="9225" width="11.42578125" style="3"/>
    <col min="9226" max="9226" width="20.5703125" style="3" bestFit="1" customWidth="1"/>
    <col min="9227" max="9471" width="11.42578125" style="3"/>
    <col min="9472" max="9472" width="34.28515625" style="3" customWidth="1"/>
    <col min="9473" max="9481" width="11.42578125" style="3"/>
    <col min="9482" max="9482" width="20.5703125" style="3" bestFit="1" customWidth="1"/>
    <col min="9483" max="9727" width="11.42578125" style="3"/>
    <col min="9728" max="9728" width="34.28515625" style="3" customWidth="1"/>
    <col min="9729" max="9737" width="11.42578125" style="3"/>
    <col min="9738" max="9738" width="20.5703125" style="3" bestFit="1" customWidth="1"/>
    <col min="9739" max="9983" width="11.42578125" style="3"/>
    <col min="9984" max="9984" width="34.28515625" style="3" customWidth="1"/>
    <col min="9985" max="9993" width="11.42578125" style="3"/>
    <col min="9994" max="9994" width="20.5703125" style="3" bestFit="1" customWidth="1"/>
    <col min="9995" max="10239" width="11.42578125" style="3"/>
    <col min="10240" max="10240" width="34.28515625" style="3" customWidth="1"/>
    <col min="10241" max="10249" width="11.42578125" style="3"/>
    <col min="10250" max="10250" width="20.5703125" style="3" bestFit="1" customWidth="1"/>
    <col min="10251" max="10495" width="11.42578125" style="3"/>
    <col min="10496" max="10496" width="34.28515625" style="3" customWidth="1"/>
    <col min="10497" max="10505" width="11.42578125" style="3"/>
    <col min="10506" max="10506" width="20.5703125" style="3" bestFit="1" customWidth="1"/>
    <col min="10507" max="10751" width="11.42578125" style="3"/>
    <col min="10752" max="10752" width="34.28515625" style="3" customWidth="1"/>
    <col min="10753" max="10761" width="11.42578125" style="3"/>
    <col min="10762" max="10762" width="20.5703125" style="3" bestFit="1" customWidth="1"/>
    <col min="10763" max="11007" width="11.42578125" style="3"/>
    <col min="11008" max="11008" width="34.28515625" style="3" customWidth="1"/>
    <col min="11009" max="11017" width="11.42578125" style="3"/>
    <col min="11018" max="11018" width="20.5703125" style="3" bestFit="1" customWidth="1"/>
    <col min="11019" max="11263" width="11.42578125" style="3"/>
    <col min="11264" max="11264" width="34.28515625" style="3" customWidth="1"/>
    <col min="11265" max="11273" width="11.42578125" style="3"/>
    <col min="11274" max="11274" width="20.5703125" style="3" bestFit="1" customWidth="1"/>
    <col min="11275" max="11519" width="11.42578125" style="3"/>
    <col min="11520" max="11520" width="34.28515625" style="3" customWidth="1"/>
    <col min="11521" max="11529" width="11.42578125" style="3"/>
    <col min="11530" max="11530" width="20.5703125" style="3" bestFit="1" customWidth="1"/>
    <col min="11531" max="11775" width="11.42578125" style="3"/>
    <col min="11776" max="11776" width="34.28515625" style="3" customWidth="1"/>
    <col min="11777" max="11785" width="11.42578125" style="3"/>
    <col min="11786" max="11786" width="20.5703125" style="3" bestFit="1" customWidth="1"/>
    <col min="11787" max="12031" width="11.42578125" style="3"/>
    <col min="12032" max="12032" width="34.28515625" style="3" customWidth="1"/>
    <col min="12033" max="12041" width="11.42578125" style="3"/>
    <col min="12042" max="12042" width="20.5703125" style="3" bestFit="1" customWidth="1"/>
    <col min="12043" max="12287" width="11.42578125" style="3"/>
    <col min="12288" max="12288" width="34.28515625" style="3" customWidth="1"/>
    <col min="12289" max="12297" width="11.42578125" style="3"/>
    <col min="12298" max="12298" width="20.5703125" style="3" bestFit="1" customWidth="1"/>
    <col min="12299" max="12543" width="11.42578125" style="3"/>
    <col min="12544" max="12544" width="34.28515625" style="3" customWidth="1"/>
    <col min="12545" max="12553" width="11.42578125" style="3"/>
    <col min="12554" max="12554" width="20.5703125" style="3" bestFit="1" customWidth="1"/>
    <col min="12555" max="12799" width="11.42578125" style="3"/>
    <col min="12800" max="12800" width="34.28515625" style="3" customWidth="1"/>
    <col min="12801" max="12809" width="11.42578125" style="3"/>
    <col min="12810" max="12810" width="20.5703125" style="3" bestFit="1" customWidth="1"/>
    <col min="12811" max="13055" width="11.42578125" style="3"/>
    <col min="13056" max="13056" width="34.28515625" style="3" customWidth="1"/>
    <col min="13057" max="13065" width="11.42578125" style="3"/>
    <col min="13066" max="13066" width="20.5703125" style="3" bestFit="1" customWidth="1"/>
    <col min="13067" max="13311" width="11.42578125" style="3"/>
    <col min="13312" max="13312" width="34.28515625" style="3" customWidth="1"/>
    <col min="13313" max="13321" width="11.42578125" style="3"/>
    <col min="13322" max="13322" width="20.5703125" style="3" bestFit="1" customWidth="1"/>
    <col min="13323" max="13567" width="11.42578125" style="3"/>
    <col min="13568" max="13568" width="34.28515625" style="3" customWidth="1"/>
    <col min="13569" max="13577" width="11.42578125" style="3"/>
    <col min="13578" max="13578" width="20.5703125" style="3" bestFit="1" customWidth="1"/>
    <col min="13579" max="13823" width="11.42578125" style="3"/>
    <col min="13824" max="13824" width="34.28515625" style="3" customWidth="1"/>
    <col min="13825" max="13833" width="11.42578125" style="3"/>
    <col min="13834" max="13834" width="20.5703125" style="3" bestFit="1" customWidth="1"/>
    <col min="13835" max="14079" width="11.42578125" style="3"/>
    <col min="14080" max="14080" width="34.28515625" style="3" customWidth="1"/>
    <col min="14081" max="14089" width="11.42578125" style="3"/>
    <col min="14090" max="14090" width="20.5703125" style="3" bestFit="1" customWidth="1"/>
    <col min="14091" max="14335" width="11.42578125" style="3"/>
    <col min="14336" max="14336" width="34.28515625" style="3" customWidth="1"/>
    <col min="14337" max="14345" width="11.42578125" style="3"/>
    <col min="14346" max="14346" width="20.5703125" style="3" bestFit="1" customWidth="1"/>
    <col min="14347" max="14591" width="11.42578125" style="3"/>
    <col min="14592" max="14592" width="34.28515625" style="3" customWidth="1"/>
    <col min="14593" max="14601" width="11.42578125" style="3"/>
    <col min="14602" max="14602" width="20.5703125" style="3" bestFit="1" customWidth="1"/>
    <col min="14603" max="14847" width="11.42578125" style="3"/>
    <col min="14848" max="14848" width="34.28515625" style="3" customWidth="1"/>
    <col min="14849" max="14857" width="11.42578125" style="3"/>
    <col min="14858" max="14858" width="20.5703125" style="3" bestFit="1" customWidth="1"/>
    <col min="14859" max="15103" width="11.42578125" style="3"/>
    <col min="15104" max="15104" width="34.28515625" style="3" customWidth="1"/>
    <col min="15105" max="15113" width="11.42578125" style="3"/>
    <col min="15114" max="15114" width="20.5703125" style="3" bestFit="1" customWidth="1"/>
    <col min="15115" max="15359" width="11.42578125" style="3"/>
    <col min="15360" max="15360" width="34.28515625" style="3" customWidth="1"/>
    <col min="15361" max="15369" width="11.42578125" style="3"/>
    <col min="15370" max="15370" width="20.5703125" style="3" bestFit="1" customWidth="1"/>
    <col min="15371" max="15615" width="11.42578125" style="3"/>
    <col min="15616" max="15616" width="34.28515625" style="3" customWidth="1"/>
    <col min="15617" max="15625" width="11.42578125" style="3"/>
    <col min="15626" max="15626" width="20.5703125" style="3" bestFit="1" customWidth="1"/>
    <col min="15627" max="15871" width="11.42578125" style="3"/>
    <col min="15872" max="15872" width="34.28515625" style="3" customWidth="1"/>
    <col min="15873" max="15881" width="11.42578125" style="3"/>
    <col min="15882" max="15882" width="20.5703125" style="3" bestFit="1" customWidth="1"/>
    <col min="15883" max="16127" width="11.42578125" style="3"/>
    <col min="16128" max="16128" width="34.28515625" style="3" customWidth="1"/>
    <col min="16129" max="16137" width="11.42578125" style="3"/>
    <col min="16138" max="16138" width="20.5703125" style="3" bestFit="1" customWidth="1"/>
    <col min="16139" max="16384" width="11.42578125" style="3"/>
  </cols>
  <sheetData>
    <row r="1" spans="1:15" x14ac:dyDescent="0.2">
      <c r="A1" s="1" t="s">
        <v>87</v>
      </c>
    </row>
    <row r="2" spans="1:15" x14ac:dyDescent="0.2">
      <c r="A2" s="2" t="s">
        <v>32</v>
      </c>
      <c r="B2" s="8"/>
      <c r="C2" s="8"/>
      <c r="D2" s="8"/>
      <c r="E2" s="8"/>
      <c r="F2" s="8"/>
      <c r="G2" s="8"/>
      <c r="H2" s="8"/>
      <c r="I2" s="8"/>
      <c r="J2" s="56"/>
      <c r="K2" s="8"/>
      <c r="L2" s="8"/>
      <c r="M2" s="8"/>
      <c r="N2" s="8"/>
      <c r="O2" s="8"/>
    </row>
    <row r="3" spans="1:15" ht="15" x14ac:dyDescent="0.25">
      <c r="A3"/>
      <c r="B3"/>
      <c r="C3"/>
      <c r="D3"/>
      <c r="E3" s="8"/>
      <c r="F3" s="8"/>
      <c r="G3" s="8"/>
      <c r="H3" s="8"/>
      <c r="I3" s="8"/>
      <c r="J3" s="56"/>
      <c r="K3" s="8"/>
      <c r="L3" s="8"/>
      <c r="M3" s="8"/>
      <c r="N3" s="8"/>
      <c r="O3" s="8"/>
    </row>
    <row r="4" spans="1:1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ht="15" x14ac:dyDescent="0.25">
      <c r="A5" s="57"/>
      <c r="B5" s="58">
        <v>2012</v>
      </c>
      <c r="C5" s="58">
        <v>2017</v>
      </c>
      <c r="D5" s="58">
        <v>2024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ht="15" x14ac:dyDescent="0.25">
      <c r="A6" s="59" t="s">
        <v>4</v>
      </c>
      <c r="B6" s="60">
        <v>0.74418923481445864</v>
      </c>
      <c r="C6" s="60">
        <v>0.51</v>
      </c>
      <c r="D6" s="60">
        <v>0.22</v>
      </c>
      <c r="E6" s="8"/>
      <c r="F6" s="8"/>
      <c r="G6" s="8"/>
      <c r="H6" s="8"/>
      <c r="I6" s="8"/>
      <c r="J6" s="66"/>
      <c r="K6" s="66"/>
      <c r="L6" s="8"/>
      <c r="M6" s="8"/>
      <c r="N6" s="8"/>
      <c r="O6" s="8"/>
    </row>
    <row r="7" spans="1:15" ht="15" x14ac:dyDescent="0.25">
      <c r="A7" s="59" t="s">
        <v>33</v>
      </c>
      <c r="B7" s="60">
        <v>7.2397458589537653E-2</v>
      </c>
      <c r="C7" s="60">
        <v>0.35</v>
      </c>
      <c r="D7" s="60">
        <v>0.6</v>
      </c>
      <c r="E7" s="8"/>
      <c r="F7" s="8"/>
      <c r="G7" s="8"/>
      <c r="H7" s="8"/>
      <c r="I7" s="8"/>
      <c r="J7" s="66"/>
      <c r="K7" s="66"/>
      <c r="L7" s="8"/>
      <c r="M7" s="8"/>
      <c r="N7" s="8"/>
      <c r="O7" s="8"/>
    </row>
    <row r="8" spans="1:15" ht="15" x14ac:dyDescent="0.25">
      <c r="A8" s="59" t="s">
        <v>34</v>
      </c>
      <c r="B8" s="60">
        <v>3.4988387677637837E-2</v>
      </c>
      <c r="C8" s="60">
        <v>7.0000000000000007E-2</v>
      </c>
      <c r="D8" s="60">
        <v>0.17</v>
      </c>
      <c r="E8" s="8"/>
      <c r="F8" s="8"/>
      <c r="G8" s="8"/>
      <c r="H8" s="8"/>
      <c r="I8" s="8"/>
      <c r="J8" s="66"/>
      <c r="K8" s="66"/>
      <c r="L8" s="8"/>
      <c r="M8" s="8"/>
      <c r="N8" s="8"/>
      <c r="O8" s="8"/>
    </row>
    <row r="9" spans="1:15" ht="15" x14ac:dyDescent="0.25">
      <c r="A9" s="59" t="s">
        <v>35</v>
      </c>
      <c r="B9" s="60">
        <v>0.1289632805066451</v>
      </c>
      <c r="C9" s="60">
        <v>0.06</v>
      </c>
      <c r="D9" s="60">
        <v>0.01</v>
      </c>
      <c r="E9" s="8"/>
      <c r="F9" s="8"/>
      <c r="G9" s="8"/>
      <c r="H9" s="8"/>
      <c r="I9" s="8"/>
      <c r="J9" s="66"/>
      <c r="K9" s="66"/>
      <c r="L9" s="8"/>
      <c r="M9" s="8"/>
      <c r="N9" s="8"/>
      <c r="O9" s="8"/>
    </row>
    <row r="10" spans="1:15" ht="15" x14ac:dyDescent="0.25">
      <c r="A10" s="61" t="s">
        <v>36</v>
      </c>
      <c r="B10" s="62">
        <v>1.9461638411720772E-2</v>
      </c>
      <c r="C10" s="62">
        <v>0.01</v>
      </c>
      <c r="D10" s="62">
        <v>0</v>
      </c>
      <c r="E10" s="8"/>
      <c r="F10" s="8"/>
      <c r="G10" s="8"/>
      <c r="H10" s="8"/>
      <c r="I10" s="8"/>
      <c r="J10" s="66"/>
      <c r="K10" s="66"/>
      <c r="L10" s="8"/>
      <c r="M10" s="8"/>
      <c r="N10" s="8"/>
      <c r="O10" s="8"/>
    </row>
    <row r="11" spans="1:15" ht="12.75" x14ac:dyDescent="0.2">
      <c r="A11" s="8"/>
      <c r="B11" s="5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5" x14ac:dyDescent="0.25">
      <c r="A12" s="9" t="s">
        <v>37</v>
      </c>
      <c r="B12"/>
      <c r="C12"/>
      <c r="D12" s="6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2.75" x14ac:dyDescent="0.2">
      <c r="A13" s="14"/>
      <c r="B13" s="59"/>
      <c r="C13" s="14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15" x14ac:dyDescent="0.25">
      <c r="A14" s="4"/>
      <c r="B14" s="7"/>
      <c r="C14" s="7"/>
      <c r="D14" s="8"/>
      <c r="E14" s="64"/>
      <c r="F14" s="4"/>
      <c r="G14" s="7"/>
      <c r="H14" s="7"/>
      <c r="I14" s="5"/>
      <c r="J14" s="8"/>
      <c r="K14" s="8"/>
      <c r="L14" s="8"/>
      <c r="M14" s="8"/>
      <c r="N14" s="8"/>
      <c r="O14" s="8"/>
    </row>
    <row r="15" spans="1:15" ht="15" x14ac:dyDescent="0.25">
      <c r="A15" s="6"/>
      <c r="B15" s="7"/>
      <c r="C15" s="7"/>
      <c r="D15" s="8"/>
      <c r="E15" s="64"/>
      <c r="F15" s="6"/>
      <c r="G15" s="7"/>
      <c r="H15" s="7"/>
      <c r="I15" s="5"/>
      <c r="J15" s="8"/>
      <c r="K15" s="8"/>
      <c r="L15" s="8"/>
      <c r="M15" s="8"/>
      <c r="N15" s="8"/>
      <c r="O15" s="8"/>
    </row>
    <row r="16" spans="1:15" x14ac:dyDescent="0.2">
      <c r="A16" s="6"/>
      <c r="B16" s="7"/>
      <c r="C16" s="7"/>
      <c r="D16" s="8"/>
      <c r="E16" s="8"/>
      <c r="F16" s="6"/>
      <c r="G16" s="7"/>
      <c r="H16" s="7"/>
      <c r="I16" s="5"/>
      <c r="J16" s="8"/>
      <c r="K16" s="8"/>
      <c r="L16" s="8"/>
      <c r="M16" s="8"/>
      <c r="N16" s="8"/>
      <c r="O16" s="8"/>
    </row>
    <row r="17" spans="1:15" x14ac:dyDescent="0.2">
      <c r="A17" s="65"/>
      <c r="B17" s="65"/>
      <c r="C17" s="65"/>
      <c r="D17" s="65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 x14ac:dyDescent="0.2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 x14ac:dyDescent="0.2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 x14ac:dyDescent="0.2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 x14ac:dyDescent="0.2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 x14ac:dyDescent="0.2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 x14ac:dyDescent="0.2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x14ac:dyDescent="0.2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2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 x14ac:dyDescent="0.2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 x14ac:dyDescent="0.2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 x14ac:dyDescent="0.2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 x14ac:dyDescent="0.2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 x14ac:dyDescent="0.2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 x14ac:dyDescent="0.2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 x14ac:dyDescent="0.2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 x14ac:dyDescent="0.2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 x14ac:dyDescent="0.2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 x14ac:dyDescent="0.2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 x14ac:dyDescent="0.2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 x14ac:dyDescent="0.2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 x14ac:dyDescent="0.2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 x14ac:dyDescent="0.2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 x14ac:dyDescent="0.2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 x14ac:dyDescent="0.2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>
    <oddFooter>&amp;C&amp;1#&amp;"Calibri"&amp;12&amp;K008000C1 Données Internes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499984740745262"/>
  </sheetPr>
  <dimension ref="A1:AA15"/>
  <sheetViews>
    <sheetView topLeftCell="A6" workbookViewId="0">
      <selection activeCell="O7" sqref="O7"/>
    </sheetView>
  </sheetViews>
  <sheetFormatPr baseColWidth="10" defaultColWidth="14.140625" defaultRowHeight="11.25" x14ac:dyDescent="0.2"/>
  <cols>
    <col min="1" max="16384" width="14.140625" style="3"/>
  </cols>
  <sheetData>
    <row r="1" spans="1:27" x14ac:dyDescent="0.2">
      <c r="A1" s="1" t="s">
        <v>64</v>
      </c>
    </row>
    <row r="2" spans="1:27" s="41" customFormat="1" x14ac:dyDescent="0.2">
      <c r="A2" s="42" t="s">
        <v>48</v>
      </c>
    </row>
    <row r="3" spans="1:27" s="41" customFormat="1" x14ac:dyDescent="0.2"/>
    <row r="4" spans="1:27" s="47" customFormat="1" ht="18.75" customHeight="1" x14ac:dyDescent="0.2">
      <c r="A4" s="46"/>
      <c r="B4" s="46">
        <v>1999</v>
      </c>
      <c r="C4" s="46">
        <v>2000</v>
      </c>
      <c r="D4" s="46">
        <v>2001</v>
      </c>
      <c r="E4" s="46">
        <v>2002</v>
      </c>
      <c r="F4" s="46">
        <v>2003</v>
      </c>
      <c r="G4" s="46">
        <v>2004</v>
      </c>
      <c r="H4" s="46">
        <v>2005</v>
      </c>
      <c r="I4" s="46">
        <v>2006</v>
      </c>
      <c r="J4" s="46">
        <v>2007</v>
      </c>
      <c r="K4" s="46">
        <v>2008</v>
      </c>
      <c r="L4" s="46">
        <v>2009</v>
      </c>
      <c r="M4" s="46">
        <v>2010</v>
      </c>
      <c r="N4" s="46">
        <v>2011</v>
      </c>
      <c r="O4" s="46">
        <v>2012</v>
      </c>
      <c r="P4" s="46">
        <v>2013</v>
      </c>
      <c r="Q4" s="46">
        <v>2014</v>
      </c>
      <c r="R4" s="46">
        <v>2015</v>
      </c>
      <c r="S4" s="46">
        <v>2016</v>
      </c>
      <c r="T4" s="46">
        <v>2017</v>
      </c>
      <c r="U4" s="46">
        <v>2018</v>
      </c>
      <c r="V4" s="46">
        <v>2019</v>
      </c>
      <c r="W4" s="46">
        <v>2020</v>
      </c>
      <c r="X4" s="46">
        <v>2021</v>
      </c>
      <c r="Y4" s="46">
        <v>2022</v>
      </c>
      <c r="Z4" s="46">
        <v>2023</v>
      </c>
      <c r="AA4" s="46">
        <v>2024</v>
      </c>
    </row>
    <row r="5" spans="1:27" s="47" customFormat="1" x14ac:dyDescent="0.2">
      <c r="A5" s="46" t="s">
        <v>16</v>
      </c>
      <c r="B5" s="46">
        <v>21.9</v>
      </c>
      <c r="C5" s="46">
        <v>20.6</v>
      </c>
      <c r="D5" s="46">
        <v>21.2</v>
      </c>
      <c r="E5" s="46">
        <v>19.7</v>
      </c>
      <c r="F5" s="46">
        <v>18.2</v>
      </c>
      <c r="G5" s="46">
        <v>17.7</v>
      </c>
      <c r="H5" s="46">
        <v>16.5</v>
      </c>
      <c r="I5" s="46">
        <v>14.9</v>
      </c>
      <c r="J5" s="46">
        <v>12.8</v>
      </c>
      <c r="K5" s="46">
        <v>10.7</v>
      </c>
      <c r="L5" s="46">
        <v>9.4</v>
      </c>
      <c r="M5" s="46">
        <v>8</v>
      </c>
      <c r="N5" s="46">
        <v>7.3</v>
      </c>
      <c r="O5" s="46">
        <v>6.6</v>
      </c>
      <c r="P5" s="46">
        <v>5.9</v>
      </c>
      <c r="Q5" s="46">
        <v>5.2</v>
      </c>
      <c r="R5" s="46">
        <v>5</v>
      </c>
      <c r="S5" s="46">
        <v>4.8</v>
      </c>
      <c r="T5" s="46">
        <v>4.5</v>
      </c>
      <c r="U5" s="46">
        <v>4</v>
      </c>
      <c r="V5" s="46">
        <v>3.7</v>
      </c>
      <c r="W5" s="46">
        <v>3.6</v>
      </c>
      <c r="X5" s="46">
        <v>4.2</v>
      </c>
      <c r="Y5" s="46">
        <v>4.4000000000000004</v>
      </c>
      <c r="Z5" s="46">
        <v>5</v>
      </c>
      <c r="AA5" s="46">
        <v>4.8</v>
      </c>
    </row>
    <row r="6" spans="1:27" s="47" customFormat="1" x14ac:dyDescent="0.2">
      <c r="A6" s="46" t="s">
        <v>17</v>
      </c>
      <c r="B6" s="46">
        <v>0</v>
      </c>
      <c r="C6" s="46">
        <v>0</v>
      </c>
      <c r="D6" s="46">
        <v>0</v>
      </c>
      <c r="E6" s="46">
        <v>0</v>
      </c>
      <c r="F6" s="46">
        <v>0</v>
      </c>
      <c r="G6" s="46">
        <v>0</v>
      </c>
      <c r="H6" s="46">
        <v>0.1</v>
      </c>
      <c r="I6" s="46">
        <v>0.1</v>
      </c>
      <c r="J6" s="46">
        <v>0.2</v>
      </c>
      <c r="K6" s="46">
        <v>0.3</v>
      </c>
      <c r="L6" s="46">
        <v>0.4</v>
      </c>
      <c r="M6" s="46">
        <v>0.4</v>
      </c>
      <c r="N6" s="46">
        <v>0.6</v>
      </c>
      <c r="O6" s="46">
        <v>0.9</v>
      </c>
      <c r="P6" s="46">
        <v>1.3</v>
      </c>
      <c r="Q6" s="46">
        <v>1.8</v>
      </c>
      <c r="R6" s="46">
        <v>2.6</v>
      </c>
      <c r="S6" s="46">
        <v>4.4000000000000004</v>
      </c>
      <c r="T6" s="46">
        <v>6.2</v>
      </c>
      <c r="U6" s="46">
        <v>8.6999999999999993</v>
      </c>
      <c r="V6" s="46">
        <v>10.6</v>
      </c>
      <c r="W6" s="46">
        <v>12.6</v>
      </c>
      <c r="X6" s="46">
        <v>15.5</v>
      </c>
      <c r="Y6" s="46">
        <v>17.3</v>
      </c>
      <c r="Z6" s="46">
        <v>19</v>
      </c>
      <c r="AA6" s="46">
        <v>20.399999999999999</v>
      </c>
    </row>
    <row r="7" spans="1:27" s="47" customFormat="1" x14ac:dyDescent="0.2">
      <c r="A7" s="46" t="s">
        <v>18</v>
      </c>
      <c r="B7" s="46">
        <v>0</v>
      </c>
      <c r="C7" s="46">
        <v>0</v>
      </c>
      <c r="D7" s="46">
        <v>0</v>
      </c>
      <c r="E7" s="46">
        <v>0</v>
      </c>
      <c r="F7" s="46">
        <v>0</v>
      </c>
      <c r="G7" s="46">
        <v>0.3</v>
      </c>
      <c r="H7" s="46">
        <v>0.9</v>
      </c>
      <c r="I7" s="46">
        <v>1.8</v>
      </c>
      <c r="J7" s="46">
        <v>2.5</v>
      </c>
      <c r="K7" s="46">
        <v>3.1</v>
      </c>
      <c r="L7" s="46">
        <v>3.4</v>
      </c>
      <c r="M7" s="46">
        <v>3.6</v>
      </c>
      <c r="N7" s="46">
        <v>4</v>
      </c>
      <c r="O7" s="46">
        <v>4.2</v>
      </c>
      <c r="P7" s="46">
        <v>4.0999999999999996</v>
      </c>
      <c r="Q7" s="46">
        <v>3.8</v>
      </c>
      <c r="R7" s="46">
        <v>3.6</v>
      </c>
      <c r="S7" s="46">
        <v>3</v>
      </c>
      <c r="T7" s="46">
        <v>2.4</v>
      </c>
      <c r="U7" s="46">
        <v>1.6</v>
      </c>
      <c r="V7" s="46">
        <v>1.4</v>
      </c>
      <c r="W7" s="46">
        <v>1.1000000000000001</v>
      </c>
      <c r="X7" s="46">
        <v>1</v>
      </c>
      <c r="Y7" s="46">
        <v>0.9</v>
      </c>
      <c r="Z7" s="46">
        <v>0.9</v>
      </c>
      <c r="AA7" s="46">
        <v>0.8</v>
      </c>
    </row>
    <row r="8" spans="1:27" s="47" customFormat="1" x14ac:dyDescent="0.2">
      <c r="A8" s="46" t="s">
        <v>19</v>
      </c>
      <c r="B8" s="46">
        <v>0</v>
      </c>
      <c r="C8" s="46">
        <v>0</v>
      </c>
      <c r="D8" s="46">
        <v>0.6</v>
      </c>
      <c r="E8" s="46">
        <v>0.7</v>
      </c>
      <c r="F8" s="46">
        <v>0.7</v>
      </c>
      <c r="G8" s="46">
        <v>0.9</v>
      </c>
      <c r="H8" s="46">
        <v>0.9</v>
      </c>
      <c r="I8" s="46">
        <v>0.9</v>
      </c>
      <c r="J8" s="46">
        <v>1.1000000000000001</v>
      </c>
      <c r="K8" s="46">
        <v>1.1000000000000001</v>
      </c>
      <c r="L8" s="46">
        <v>1.2</v>
      </c>
      <c r="M8" s="46">
        <v>1.3</v>
      </c>
      <c r="N8" s="46">
        <v>1.3</v>
      </c>
      <c r="O8" s="46">
        <v>1.5</v>
      </c>
      <c r="P8" s="46">
        <v>1.7</v>
      </c>
      <c r="Q8" s="46">
        <v>1.7</v>
      </c>
      <c r="R8" s="46">
        <v>1.8</v>
      </c>
      <c r="S8" s="46">
        <v>2.1</v>
      </c>
      <c r="T8" s="46">
        <v>2.2000000000000002</v>
      </c>
      <c r="U8" s="46">
        <v>2.5</v>
      </c>
      <c r="V8" s="46">
        <v>2.4</v>
      </c>
      <c r="W8" s="46">
        <v>2.1</v>
      </c>
      <c r="X8" s="46">
        <v>2.2999999999999998</v>
      </c>
      <c r="Y8" s="46">
        <v>2.5</v>
      </c>
      <c r="Z8" s="46">
        <v>2.7</v>
      </c>
      <c r="AA8" s="46">
        <v>2.9</v>
      </c>
    </row>
    <row r="9" spans="1:27" s="47" customFormat="1" x14ac:dyDescent="0.2">
      <c r="A9" s="46" t="s">
        <v>20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0.3</v>
      </c>
      <c r="N9" s="46">
        <v>0.3</v>
      </c>
      <c r="O9" s="46">
        <v>0.3</v>
      </c>
      <c r="P9" s="46">
        <v>0.3</v>
      </c>
      <c r="Q9" s="46">
        <v>0.3</v>
      </c>
      <c r="R9" s="46">
        <v>0.3</v>
      </c>
      <c r="S9" s="46">
        <v>0.3</v>
      </c>
      <c r="T9" s="46">
        <v>0.4</v>
      </c>
      <c r="U9" s="46">
        <v>0.4</v>
      </c>
      <c r="V9" s="46">
        <v>0.4</v>
      </c>
      <c r="W9" s="46">
        <v>0.4</v>
      </c>
      <c r="X9" s="46">
        <v>0.5</v>
      </c>
      <c r="Y9" s="46">
        <v>0.6</v>
      </c>
      <c r="Z9" s="46">
        <v>0.6</v>
      </c>
      <c r="AA9" s="46">
        <v>0.6</v>
      </c>
    </row>
    <row r="10" spans="1:27" s="47" customFormat="1" x14ac:dyDescent="0.2"/>
    <row r="11" spans="1:27" s="41" customFormat="1" x14ac:dyDescent="0.2">
      <c r="A11" s="43" t="s">
        <v>49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7" s="41" customFormat="1" x14ac:dyDescent="0.2">
      <c r="A12" s="41">
        <v>5</v>
      </c>
    </row>
    <row r="13" spans="1:27" s="41" customFormat="1" x14ac:dyDescent="0.2"/>
    <row r="14" spans="1:27" s="41" customFormat="1" x14ac:dyDescent="0.2"/>
    <row r="15" spans="1:27" s="41" customFormat="1" x14ac:dyDescent="0.2"/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:C9"/>
  <sheetViews>
    <sheetView workbookViewId="0">
      <selection activeCell="C7" sqref="C7"/>
    </sheetView>
  </sheetViews>
  <sheetFormatPr baseColWidth="10" defaultRowHeight="15" x14ac:dyDescent="0.25"/>
  <cols>
    <col min="1" max="1" width="16.7109375" customWidth="1"/>
  </cols>
  <sheetData>
    <row r="1" spans="1:3" x14ac:dyDescent="0.25">
      <c r="A1" s="1" t="s">
        <v>89</v>
      </c>
      <c r="B1" s="3"/>
      <c r="C1" s="3"/>
    </row>
    <row r="2" spans="1:3" x14ac:dyDescent="0.25">
      <c r="A2" s="45" t="s">
        <v>32</v>
      </c>
      <c r="B2" s="3"/>
      <c r="C2" s="3"/>
    </row>
    <row r="3" spans="1:3" x14ac:dyDescent="0.25">
      <c r="A3" s="45"/>
      <c r="B3" s="3"/>
      <c r="C3" s="3"/>
    </row>
    <row r="4" spans="1:3" ht="34.5" x14ac:dyDescent="0.25">
      <c r="A4" s="3"/>
      <c r="B4" s="73" t="s">
        <v>54</v>
      </c>
      <c r="C4" s="73" t="s">
        <v>55</v>
      </c>
    </row>
    <row r="5" spans="1:3" x14ac:dyDescent="0.25">
      <c r="A5" s="71" t="s">
        <v>51</v>
      </c>
      <c r="B5" s="68">
        <v>48.4</v>
      </c>
      <c r="C5" s="68">
        <v>29.8</v>
      </c>
    </row>
    <row r="6" spans="1:3" x14ac:dyDescent="0.25">
      <c r="A6" s="72" t="s">
        <v>52</v>
      </c>
      <c r="B6" s="69">
        <v>22.8</v>
      </c>
      <c r="C6" s="69">
        <v>30.5</v>
      </c>
    </row>
    <row r="7" spans="1:3" x14ac:dyDescent="0.25">
      <c r="A7" s="72" t="s">
        <v>53</v>
      </c>
      <c r="B7" s="69">
        <v>28.8</v>
      </c>
      <c r="C7" s="69">
        <v>39.700000000000003</v>
      </c>
    </row>
    <row r="8" spans="1:3" x14ac:dyDescent="0.25">
      <c r="A8" s="67"/>
      <c r="B8" s="67"/>
      <c r="C8" s="8"/>
    </row>
    <row r="9" spans="1:3" x14ac:dyDescent="0.25">
      <c r="A9" s="2" t="s">
        <v>50</v>
      </c>
      <c r="B9" s="3"/>
      <c r="C9" s="3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7C258-2A92-4C7B-9819-FE273D79AE31}">
  <sheetPr>
    <tabColor theme="9" tint="-0.499984740745262"/>
  </sheetPr>
  <dimension ref="A1:G15"/>
  <sheetViews>
    <sheetView tabSelected="1" workbookViewId="0">
      <selection activeCell="E18" sqref="E18"/>
    </sheetView>
  </sheetViews>
  <sheetFormatPr baseColWidth="10" defaultRowHeight="15" x14ac:dyDescent="0.25"/>
  <cols>
    <col min="1" max="1" width="21" customWidth="1"/>
    <col min="4" max="4" width="12.85546875" customWidth="1"/>
  </cols>
  <sheetData>
    <row r="1" spans="1:7" x14ac:dyDescent="0.25">
      <c r="A1" s="1" t="s">
        <v>93</v>
      </c>
      <c r="B1" s="3"/>
    </row>
    <row r="2" spans="1:7" x14ac:dyDescent="0.25">
      <c r="A2" s="2" t="s">
        <v>42</v>
      </c>
      <c r="B2" s="3"/>
    </row>
    <row r="3" spans="1:7" x14ac:dyDescent="0.25">
      <c r="A3" s="3"/>
      <c r="B3" s="3"/>
    </row>
    <row r="4" spans="1:7" ht="33.75" x14ac:dyDescent="0.25">
      <c r="A4" s="75"/>
      <c r="B4" s="39" t="s">
        <v>56</v>
      </c>
      <c r="C4" s="39" t="s">
        <v>99</v>
      </c>
      <c r="D4" s="76" t="s">
        <v>57</v>
      </c>
      <c r="E4" s="76" t="s">
        <v>0</v>
      </c>
    </row>
    <row r="5" spans="1:7" x14ac:dyDescent="0.25">
      <c r="A5" s="35">
        <v>2020</v>
      </c>
      <c r="B5" s="36">
        <v>3307</v>
      </c>
      <c r="C5" s="36">
        <v>1749</v>
      </c>
      <c r="D5" s="36">
        <v>4865</v>
      </c>
      <c r="E5" s="36">
        <v>9921</v>
      </c>
      <c r="F5" s="77"/>
    </row>
    <row r="6" spans="1:7" x14ac:dyDescent="0.25">
      <c r="A6" s="35">
        <v>2021</v>
      </c>
      <c r="B6" s="36">
        <v>3666</v>
      </c>
      <c r="C6" s="36">
        <v>2915</v>
      </c>
      <c r="D6" s="36">
        <v>5257</v>
      </c>
      <c r="E6" s="36">
        <v>11838</v>
      </c>
      <c r="F6" s="77"/>
    </row>
    <row r="7" spans="1:7" x14ac:dyDescent="0.25">
      <c r="A7" s="35">
        <v>2022</v>
      </c>
      <c r="B7" s="36">
        <v>4052</v>
      </c>
      <c r="C7" s="36">
        <v>2843</v>
      </c>
      <c r="D7" s="36">
        <v>5798</v>
      </c>
      <c r="E7" s="36">
        <v>12693</v>
      </c>
      <c r="F7" s="77"/>
      <c r="G7" s="98"/>
    </row>
    <row r="8" spans="1:7" x14ac:dyDescent="0.25">
      <c r="A8" s="3"/>
      <c r="B8" s="3"/>
    </row>
    <row r="9" spans="1:7" x14ac:dyDescent="0.25">
      <c r="A9" s="70" t="s">
        <v>58</v>
      </c>
      <c r="B9" s="3"/>
    </row>
    <row r="13" spans="1:7" x14ac:dyDescent="0.25">
      <c r="C13" s="100"/>
    </row>
    <row r="14" spans="1:7" x14ac:dyDescent="0.25">
      <c r="C14" s="100"/>
    </row>
    <row r="15" spans="1:7" x14ac:dyDescent="0.25">
      <c r="C15" s="100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499984740745262"/>
  </sheetPr>
  <dimension ref="A1:H8"/>
  <sheetViews>
    <sheetView workbookViewId="0">
      <selection activeCell="J35" sqref="J35"/>
    </sheetView>
  </sheetViews>
  <sheetFormatPr baseColWidth="10" defaultRowHeight="15" x14ac:dyDescent="0.25"/>
  <cols>
    <col min="1" max="1" width="22.85546875" customWidth="1"/>
    <col min="2" max="2" width="11.5703125" customWidth="1"/>
    <col min="8" max="8" width="16.140625" bestFit="1" customWidth="1"/>
  </cols>
  <sheetData>
    <row r="1" spans="1:8" x14ac:dyDescent="0.25">
      <c r="A1" s="27" t="s">
        <v>22</v>
      </c>
      <c r="B1" s="18"/>
      <c r="C1" s="18"/>
      <c r="D1" s="19"/>
      <c r="E1" s="19"/>
      <c r="F1" s="19"/>
      <c r="G1" s="19"/>
    </row>
    <row r="2" spans="1:8" x14ac:dyDescent="0.25">
      <c r="A2" s="28" t="s">
        <v>15</v>
      </c>
      <c r="B2" s="20"/>
      <c r="C2" s="20"/>
      <c r="D2" s="19"/>
      <c r="E2" s="19"/>
      <c r="F2" s="19"/>
      <c r="G2" s="19"/>
    </row>
    <row r="3" spans="1:8" x14ac:dyDescent="0.25">
      <c r="A3" s="19"/>
      <c r="B3" s="19"/>
      <c r="C3" s="19"/>
      <c r="D3" s="19"/>
      <c r="E3" s="19"/>
      <c r="F3" s="19"/>
      <c r="G3" s="19"/>
    </row>
    <row r="4" spans="1:8" x14ac:dyDescent="0.25">
      <c r="A4" s="21"/>
      <c r="B4" s="22">
        <v>1973</v>
      </c>
      <c r="C4" s="22">
        <v>1981</v>
      </c>
      <c r="D4" s="22">
        <v>1988</v>
      </c>
      <c r="E4" s="22">
        <v>1997</v>
      </c>
      <c r="F4" s="22">
        <v>2008</v>
      </c>
      <c r="G4" s="22">
        <v>2018</v>
      </c>
      <c r="H4" s="22" t="s">
        <v>14</v>
      </c>
    </row>
    <row r="5" spans="1:8" ht="33.75" x14ac:dyDescent="0.25">
      <c r="A5" s="23" t="s">
        <v>12</v>
      </c>
      <c r="B5" s="24">
        <v>66</v>
      </c>
      <c r="C5" s="24">
        <v>76</v>
      </c>
      <c r="D5" s="24">
        <v>73</v>
      </c>
      <c r="E5" s="24">
        <v>76</v>
      </c>
      <c r="F5" s="24">
        <v>81</v>
      </c>
      <c r="G5" s="24">
        <v>81</v>
      </c>
      <c r="H5" s="29">
        <f>(G5-B5)/B5</f>
        <v>0.22727272727272727</v>
      </c>
    </row>
    <row r="6" spans="1:8" x14ac:dyDescent="0.25">
      <c r="A6" s="25" t="s">
        <v>23</v>
      </c>
      <c r="B6" s="26">
        <v>9</v>
      </c>
      <c r="C6" s="26">
        <v>19</v>
      </c>
      <c r="D6" s="26">
        <v>21</v>
      </c>
      <c r="E6" s="26">
        <v>27</v>
      </c>
      <c r="F6" s="26">
        <v>34</v>
      </c>
      <c r="G6" s="26">
        <v>57</v>
      </c>
      <c r="H6" s="30">
        <f>(G6-B6)/B6</f>
        <v>5.333333333333333</v>
      </c>
    </row>
    <row r="7" spans="1:8" x14ac:dyDescent="0.25">
      <c r="A7" s="17"/>
    </row>
    <row r="8" spans="1:8" x14ac:dyDescent="0.25">
      <c r="A8" s="2" t="s">
        <v>38</v>
      </c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499984740745262"/>
  </sheetPr>
  <dimension ref="A1:G22"/>
  <sheetViews>
    <sheetView topLeftCell="A8" workbookViewId="0"/>
  </sheetViews>
  <sheetFormatPr baseColWidth="10" defaultRowHeight="15" x14ac:dyDescent="0.25"/>
  <cols>
    <col min="1" max="1" width="29.5703125" customWidth="1"/>
    <col min="2" max="2" width="11.42578125" style="16"/>
    <col min="3" max="3" width="6.42578125" style="16" customWidth="1"/>
    <col min="4" max="4" width="11.42578125" style="16"/>
    <col min="5" max="5" width="6.7109375" customWidth="1"/>
  </cols>
  <sheetData>
    <row r="1" spans="1:7" x14ac:dyDescent="0.25">
      <c r="A1" s="1" t="s">
        <v>60</v>
      </c>
      <c r="B1" s="37"/>
      <c r="C1" s="37"/>
      <c r="D1" s="37"/>
      <c r="E1" s="33"/>
      <c r="F1" s="33"/>
      <c r="G1" s="33"/>
    </row>
    <row r="2" spans="1:7" s="13" customFormat="1" x14ac:dyDescent="0.25">
      <c r="A2" s="3" t="s">
        <v>59</v>
      </c>
      <c r="B2" s="37"/>
      <c r="C2" s="37"/>
      <c r="D2" s="37"/>
      <c r="E2" s="33"/>
      <c r="F2" s="33"/>
      <c r="G2" s="33"/>
    </row>
    <row r="3" spans="1:7" x14ac:dyDescent="0.25">
      <c r="A3" s="2" t="s">
        <v>10</v>
      </c>
      <c r="B3" s="37"/>
      <c r="C3" s="37"/>
      <c r="D3" s="37"/>
      <c r="E3" s="33"/>
      <c r="F3" s="33"/>
      <c r="G3" s="33"/>
    </row>
    <row r="4" spans="1:7" x14ac:dyDescent="0.25">
      <c r="A4" s="3"/>
      <c r="B4" s="37"/>
      <c r="C4" s="37"/>
      <c r="D4" s="37"/>
      <c r="E4" s="33"/>
      <c r="F4" s="33"/>
      <c r="G4" s="33"/>
    </row>
    <row r="5" spans="1:7" s="15" customFormat="1" ht="33.75" x14ac:dyDescent="0.25">
      <c r="A5" s="38"/>
      <c r="B5" s="38" t="s">
        <v>5</v>
      </c>
      <c r="C5" s="38" t="s">
        <v>11</v>
      </c>
      <c r="D5" s="38" t="s">
        <v>24</v>
      </c>
      <c r="E5" s="38" t="s">
        <v>11</v>
      </c>
      <c r="F5" s="34"/>
      <c r="G5" s="34"/>
    </row>
    <row r="6" spans="1:7" s="15" customFormat="1" x14ac:dyDescent="0.25">
      <c r="A6" s="76" t="s">
        <v>0</v>
      </c>
      <c r="B6" s="78">
        <v>132808</v>
      </c>
      <c r="C6" s="76" t="s">
        <v>9</v>
      </c>
      <c r="D6" s="79">
        <v>7.3</v>
      </c>
      <c r="E6" s="76" t="s">
        <v>9</v>
      </c>
      <c r="F6" s="34"/>
      <c r="G6" s="34"/>
    </row>
    <row r="7" spans="1:7" x14ac:dyDescent="0.25">
      <c r="A7" s="80" t="s">
        <v>6</v>
      </c>
      <c r="B7" s="81">
        <v>21910</v>
      </c>
      <c r="C7" s="82">
        <f>B7/B6</f>
        <v>0.16497500150593339</v>
      </c>
      <c r="D7" s="83">
        <v>2.4</v>
      </c>
      <c r="E7" s="82">
        <v>0.35</v>
      </c>
      <c r="F7" s="33"/>
      <c r="G7" s="33"/>
    </row>
    <row r="8" spans="1:7" x14ac:dyDescent="0.25">
      <c r="A8" s="80" t="s">
        <v>7</v>
      </c>
      <c r="B8" s="81">
        <v>44357</v>
      </c>
      <c r="C8" s="82">
        <f>B8/B6</f>
        <v>0.33399343413047405</v>
      </c>
      <c r="D8" s="83">
        <v>3.8</v>
      </c>
      <c r="E8" s="82">
        <v>0.53</v>
      </c>
      <c r="F8" s="33"/>
      <c r="G8" s="33"/>
    </row>
    <row r="9" spans="1:7" x14ac:dyDescent="0.25">
      <c r="A9" s="84" t="s">
        <v>8</v>
      </c>
      <c r="B9" s="81">
        <v>5742</v>
      </c>
      <c r="C9" s="82">
        <f>B9/B8</f>
        <v>0.12944969226954031</v>
      </c>
      <c r="D9" s="83">
        <v>1.4</v>
      </c>
      <c r="E9" s="82">
        <v>0.36</v>
      </c>
      <c r="F9" s="33"/>
      <c r="G9" s="33"/>
    </row>
    <row r="10" spans="1:7" x14ac:dyDescent="0.25">
      <c r="A10" s="80" t="s">
        <v>25</v>
      </c>
      <c r="B10" s="80">
        <v>700</v>
      </c>
      <c r="C10" s="82">
        <f>B10/B6</f>
        <v>5.2707668212758265E-3</v>
      </c>
      <c r="D10" s="80">
        <v>2.2000000000000002</v>
      </c>
      <c r="E10" s="82">
        <f>D10/D6</f>
        <v>0.30136986301369867</v>
      </c>
      <c r="F10" s="33"/>
      <c r="G10" s="33"/>
    </row>
    <row r="11" spans="1:7" x14ac:dyDescent="0.25">
      <c r="A11" s="3"/>
      <c r="B11" s="37"/>
      <c r="C11" s="37"/>
      <c r="D11" s="37"/>
      <c r="E11" s="33"/>
      <c r="F11" s="33"/>
      <c r="G11" s="33"/>
    </row>
    <row r="12" spans="1:7" x14ac:dyDescent="0.25">
      <c r="A12" s="40" t="s">
        <v>61</v>
      </c>
      <c r="B12" s="37"/>
      <c r="C12" s="37"/>
      <c r="D12" s="37"/>
      <c r="E12" s="33"/>
      <c r="F12" s="33"/>
      <c r="G12" s="33"/>
    </row>
    <row r="13" spans="1:7" x14ac:dyDescent="0.25">
      <c r="A13" s="33"/>
      <c r="B13" s="32"/>
      <c r="C13" s="32"/>
      <c r="D13" s="32"/>
      <c r="E13" s="33"/>
      <c r="F13" s="33"/>
      <c r="G13" s="33"/>
    </row>
    <row r="14" spans="1:7" x14ac:dyDescent="0.25">
      <c r="C14"/>
      <c r="D14"/>
    </row>
    <row r="15" spans="1:7" x14ac:dyDescent="0.25">
      <c r="C15"/>
      <c r="D15"/>
    </row>
    <row r="16" spans="1:7" x14ac:dyDescent="0.25">
      <c r="C16"/>
      <c r="D16"/>
    </row>
    <row r="17" spans="3:4" x14ac:dyDescent="0.25">
      <c r="C17"/>
      <c r="D17"/>
    </row>
    <row r="18" spans="3:4" x14ac:dyDescent="0.25">
      <c r="C18"/>
      <c r="D18"/>
    </row>
    <row r="19" spans="3:4" x14ac:dyDescent="0.25">
      <c r="C19"/>
      <c r="D19"/>
    </row>
    <row r="20" spans="3:4" x14ac:dyDescent="0.25">
      <c r="C20"/>
      <c r="D20"/>
    </row>
    <row r="21" spans="3:4" x14ac:dyDescent="0.25">
      <c r="C21"/>
      <c r="D21"/>
    </row>
    <row r="22" spans="3:4" x14ac:dyDescent="0.25">
      <c r="C22"/>
      <c r="D22"/>
    </row>
  </sheetData>
  <pageMargins left="0.7" right="0.7" top="0.75" bottom="0.75" header="0.3" footer="0.3"/>
  <pageSetup paperSize="9" orientation="portrait" r:id="rId1"/>
  <headerFooter>
    <oddFooter>&amp;C&amp;1#&amp;"Calibri"&amp;12&amp;K008000C1 Données Internes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Sommaire</vt:lpstr>
      <vt:lpstr>Graphique 1</vt:lpstr>
      <vt:lpstr>Graphique 2</vt:lpstr>
      <vt:lpstr>Graphique 3</vt:lpstr>
      <vt:lpstr>Graphique 4</vt:lpstr>
      <vt:lpstr>Graphique 5</vt:lpstr>
      <vt:lpstr>Graphique 6</vt:lpstr>
      <vt:lpstr>Tableau 1</vt:lpstr>
      <vt:lpstr>Tableau 2</vt:lpstr>
      <vt:lpstr>Tableau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DEPS, ministère de la Culture</dc:creator>
  <cp:lastModifiedBy>PIETRZYK Nicolas</cp:lastModifiedBy>
  <dcterms:created xsi:type="dcterms:W3CDTF">2018-03-16T11:01:18Z</dcterms:created>
  <dcterms:modified xsi:type="dcterms:W3CDTF">2026-06-02T14:39:34Z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2024-09-06T15:51:31Z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aa481248-ae4b-4ed0-a5b8-79f8697e62eb</vt:lpwstr>
  </property>
  <property fmtid="{D5CDD505-2E9C-101B-9397-08002B2CF9AE}" pid="8" name="MSIP_Label_37f782e2-1048-4ae6-8561-ea50d7047004_ContentBits">
    <vt:lpwstr>2</vt:lpwstr>
  </property>
</Properties>
</file>