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eline.court\Documents\CC25\"/>
    </mc:Choice>
  </mc:AlternateContent>
  <xr:revisionPtr revIDLastSave="0" documentId="8_{9432A003-5357-4A14-AF48-2EC067E972B9}" xr6:coauthVersionLast="47" xr6:coauthVersionMax="47" xr10:uidLastSave="{00000000-0000-0000-0000-000000000000}"/>
  <bookViews>
    <workbookView xWindow="-120" yWindow="-120" windowWidth="25440" windowHeight="15270" xr2:uid="{C877559A-7701-4D3C-A1A1-65C03FF9A839}"/>
  </bookViews>
  <sheets>
    <sheet name="Tableau 1" sheetId="1" r:id="rId1"/>
    <sheet name="Tableau 2" sheetId="2" r:id="rId2"/>
    <sheet name="Tableau 3" sheetId="3" r:id="rId3"/>
    <sheet name="Pour inf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C6" i="5"/>
  <c r="C7" i="5"/>
  <c r="C8" i="5"/>
  <c r="C9" i="5"/>
  <c r="C10" i="5"/>
  <c r="C11" i="5"/>
  <c r="C4" i="5"/>
  <c r="C24" i="5"/>
  <c r="E24" i="5"/>
  <c r="C25" i="5"/>
  <c r="E25" i="5"/>
  <c r="C26" i="5"/>
  <c r="E26" i="5"/>
  <c r="C27" i="5"/>
  <c r="E27" i="5"/>
  <c r="C28" i="5"/>
  <c r="E28" i="5"/>
  <c r="C29" i="5"/>
  <c r="E29" i="5"/>
  <c r="C30" i="5"/>
  <c r="E30" i="5"/>
  <c r="C21" i="5"/>
  <c r="C20" i="5"/>
  <c r="C19" i="5"/>
  <c r="C18" i="5"/>
  <c r="C17" i="5"/>
  <c r="C16" i="5"/>
  <c r="C15" i="5"/>
  <c r="F4" i="3"/>
  <c r="F5" i="3"/>
  <c r="F6" i="3"/>
  <c r="F7" i="3"/>
  <c r="F8" i="3"/>
  <c r="F9" i="3"/>
  <c r="F3" i="3"/>
  <c r="D4" i="2"/>
  <c r="D5" i="2"/>
  <c r="D6" i="2"/>
  <c r="D7" i="2"/>
  <c r="D8" i="2"/>
  <c r="D9" i="2"/>
  <c r="D3" i="2"/>
  <c r="D4" i="3"/>
  <c r="D5" i="3"/>
  <c r="D6" i="3"/>
  <c r="D7" i="3"/>
  <c r="D8" i="3"/>
  <c r="D9" i="3"/>
  <c r="D3" i="3"/>
</calcChain>
</file>

<file path=xl/sharedStrings.xml><?xml version="1.0" encoding="utf-8"?>
<sst xmlns="http://schemas.openxmlformats.org/spreadsheetml/2006/main" count="75" uniqueCount="25">
  <si>
    <t>1 - Grands centres urbains</t>
  </si>
  <si>
    <t>2 - Centres urbains intermédiaires</t>
  </si>
  <si>
    <t>3 - Petites villes</t>
  </si>
  <si>
    <t>4 - Ceintures urbaines</t>
  </si>
  <si>
    <t>5 - Bourgs ruraux</t>
  </si>
  <si>
    <t>6 - Rural à habitat dispersé</t>
  </si>
  <si>
    <t>7 - Rural à habitat très dispersé</t>
  </si>
  <si>
    <t>Densité</t>
  </si>
  <si>
    <t>Inconnue</t>
  </si>
  <si>
    <t>Nb de cinéma</t>
  </si>
  <si>
    <t>Part</t>
  </si>
  <si>
    <t>Nombre de bibliothèques</t>
  </si>
  <si>
    <t>&lt;30</t>
  </si>
  <si>
    <t>Note : nombre arrondi à la dizaine</t>
  </si>
  <si>
    <t>&lt;0,2</t>
  </si>
  <si>
    <t>Tableau 1 : Implantation des bibliothèques sur le territoire</t>
  </si>
  <si>
    <t>Nombre de cinémas</t>
  </si>
  <si>
    <t>Tableau 2 : Implantation des cinémas sur le territoire</t>
  </si>
  <si>
    <t>Nombre d'écrans (de cinémas)</t>
  </si>
  <si>
    <t>Nombre de fauteuils (de cinémas)</t>
  </si>
  <si>
    <t>Part associée</t>
  </si>
  <si>
    <t>Tableau 3 : une différente répartition des écrans et fauteuils de cinéma</t>
  </si>
  <si>
    <t>Nombre d'écrans
(de cinémas)</t>
  </si>
  <si>
    <t>Nombre de fauteuils
(de cinémas)</t>
  </si>
  <si>
    <t>Données détaillées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</si>
</sst>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"/>
      <color theme="3" tint="0.249977111117893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3" tint="0.249977111117893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3" xfId="0" applyFill="1" applyBorder="1"/>
    <xf numFmtId="164" fontId="0" fillId="2" borderId="4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7" fillId="2" borderId="0" xfId="0" applyFont="1" applyFill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8" fillId="2" borderId="0" xfId="0" applyFont="1" applyFill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8DAA-90FF-4558-8095-E551E65E3098}">
  <dimension ref="B1:D11"/>
  <sheetViews>
    <sheetView tabSelected="1" zoomScale="160" zoomScaleNormal="160" workbookViewId="0">
      <selection activeCell="D7" sqref="D7:D9"/>
    </sheetView>
  </sheetViews>
  <sheetFormatPr baseColWidth="10" defaultColWidth="11.42578125" defaultRowHeight="15" x14ac:dyDescent="0.25"/>
  <cols>
    <col min="1" max="1" width="3.42578125" style="1" customWidth="1"/>
    <col min="2" max="2" width="31.140625" style="1" bestFit="1" customWidth="1"/>
    <col min="3" max="4" width="12.5703125" style="1" customWidth="1"/>
    <col min="5" max="16384" width="11.42578125" style="1"/>
  </cols>
  <sheetData>
    <row r="1" spans="2:4" x14ac:dyDescent="0.25">
      <c r="B1" s="11" t="s">
        <v>15</v>
      </c>
      <c r="C1" s="12"/>
      <c r="D1" s="12"/>
    </row>
    <row r="2" spans="2:4" ht="30" customHeight="1" x14ac:dyDescent="0.25">
      <c r="B2" s="13" t="s">
        <v>7</v>
      </c>
      <c r="C2" s="14" t="s">
        <v>11</v>
      </c>
      <c r="D2" s="15" t="s">
        <v>10</v>
      </c>
    </row>
    <row r="3" spans="2:4" x14ac:dyDescent="0.25">
      <c r="B3" s="16" t="s">
        <v>0</v>
      </c>
      <c r="C3" s="17">
        <v>1460</v>
      </c>
      <c r="D3" s="18">
        <v>9.4217862674238511</v>
      </c>
    </row>
    <row r="4" spans="2:4" x14ac:dyDescent="0.25">
      <c r="B4" s="16" t="s">
        <v>1</v>
      </c>
      <c r="C4" s="17">
        <v>810</v>
      </c>
      <c r="D4" s="18">
        <v>5.2271553949406302</v>
      </c>
    </row>
    <row r="5" spans="2:4" x14ac:dyDescent="0.25">
      <c r="B5" s="16" t="s">
        <v>2</v>
      </c>
      <c r="C5" s="17">
        <v>730</v>
      </c>
      <c r="D5" s="18">
        <v>4.7108931337119255</v>
      </c>
    </row>
    <row r="6" spans="2:4" x14ac:dyDescent="0.25">
      <c r="B6" s="16" t="s">
        <v>3</v>
      </c>
      <c r="C6" s="17">
        <v>1380</v>
      </c>
      <c r="D6" s="18">
        <v>8.9055240061951473</v>
      </c>
    </row>
    <row r="7" spans="2:4" x14ac:dyDescent="0.25">
      <c r="B7" s="16" t="s">
        <v>4</v>
      </c>
      <c r="C7" s="17">
        <v>4030</v>
      </c>
      <c r="D7" s="18">
        <v>26.006711409395972</v>
      </c>
    </row>
    <row r="8" spans="2:4" x14ac:dyDescent="0.25">
      <c r="B8" s="16" t="s">
        <v>5</v>
      </c>
      <c r="C8" s="17">
        <v>5660</v>
      </c>
      <c r="D8" s="18">
        <v>36.525554981930824</v>
      </c>
    </row>
    <row r="9" spans="2:4" x14ac:dyDescent="0.25">
      <c r="B9" s="16" t="s">
        <v>6</v>
      </c>
      <c r="C9" s="17">
        <v>1400</v>
      </c>
      <c r="D9" s="18">
        <v>9.0345895715023232</v>
      </c>
    </row>
    <row r="10" spans="2:4" x14ac:dyDescent="0.25">
      <c r="B10" s="19" t="s">
        <v>8</v>
      </c>
      <c r="C10" s="20" t="s">
        <v>12</v>
      </c>
      <c r="D10" s="21" t="s">
        <v>14</v>
      </c>
    </row>
    <row r="11" spans="2:4" x14ac:dyDescent="0.25">
      <c r="B11" s="8" t="s">
        <v>13</v>
      </c>
      <c r="C11" s="22"/>
      <c r="D11" s="22"/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F98F-E948-4AEF-B662-C82273D344BF}">
  <dimension ref="A1:D27"/>
  <sheetViews>
    <sheetView zoomScale="175" zoomScaleNormal="175" workbookViewId="0">
      <selection activeCell="B20" sqref="B20"/>
    </sheetView>
  </sheetViews>
  <sheetFormatPr baseColWidth="10" defaultColWidth="11.42578125" defaultRowHeight="15" x14ac:dyDescent="0.25"/>
  <cols>
    <col min="1" max="1" width="4.140625" style="1" customWidth="1"/>
    <col min="2" max="2" width="31.140625" style="1" bestFit="1" customWidth="1"/>
    <col min="3" max="3" width="13.140625" style="1" bestFit="1" customWidth="1"/>
    <col min="4" max="16384" width="11.42578125" style="1"/>
  </cols>
  <sheetData>
    <row r="1" spans="2:4" x14ac:dyDescent="0.25">
      <c r="B1" s="11" t="s">
        <v>17</v>
      </c>
    </row>
    <row r="2" spans="2:4" ht="24" x14ac:dyDescent="0.25">
      <c r="B2" s="13" t="s">
        <v>7</v>
      </c>
      <c r="C2" s="14" t="s">
        <v>16</v>
      </c>
      <c r="D2" s="15" t="s">
        <v>10</v>
      </c>
    </row>
    <row r="3" spans="2:4" x14ac:dyDescent="0.25">
      <c r="B3" s="16" t="s">
        <v>0</v>
      </c>
      <c r="C3" s="26">
        <v>630</v>
      </c>
      <c r="D3" s="27">
        <f>C3*100/SUM($C$3:$C$9)</f>
        <v>30.28846153846154</v>
      </c>
    </row>
    <row r="4" spans="2:4" x14ac:dyDescent="0.25">
      <c r="B4" s="16" t="s">
        <v>1</v>
      </c>
      <c r="C4" s="17">
        <v>390</v>
      </c>
      <c r="D4" s="18">
        <f t="shared" ref="D4:D9" si="0">C4*100/SUM($C$3:$C$9)</f>
        <v>18.75</v>
      </c>
    </row>
    <row r="5" spans="2:4" x14ac:dyDescent="0.25">
      <c r="B5" s="16" t="s">
        <v>2</v>
      </c>
      <c r="C5" s="17">
        <v>270</v>
      </c>
      <c r="D5" s="18">
        <f t="shared" si="0"/>
        <v>12.98076923076923</v>
      </c>
    </row>
    <row r="6" spans="2:4" x14ac:dyDescent="0.25">
      <c r="B6" s="16" t="s">
        <v>3</v>
      </c>
      <c r="C6" s="17">
        <v>120</v>
      </c>
      <c r="D6" s="18">
        <f t="shared" si="0"/>
        <v>5.7692307692307692</v>
      </c>
    </row>
    <row r="7" spans="2:4" x14ac:dyDescent="0.25">
      <c r="B7" s="16" t="s">
        <v>4</v>
      </c>
      <c r="C7" s="17">
        <v>480</v>
      </c>
      <c r="D7" s="18">
        <f t="shared" si="0"/>
        <v>23.076923076923077</v>
      </c>
    </row>
    <row r="8" spans="2:4" x14ac:dyDescent="0.25">
      <c r="B8" s="16" t="s">
        <v>5</v>
      </c>
      <c r="C8" s="17">
        <v>170</v>
      </c>
      <c r="D8" s="18">
        <f t="shared" si="0"/>
        <v>8.1730769230769234</v>
      </c>
    </row>
    <row r="9" spans="2:4" x14ac:dyDescent="0.25">
      <c r="B9" s="23" t="s">
        <v>6</v>
      </c>
      <c r="C9" s="24">
        <v>20</v>
      </c>
      <c r="D9" s="25">
        <f t="shared" si="0"/>
        <v>0.96153846153846156</v>
      </c>
    </row>
    <row r="10" spans="2:4" x14ac:dyDescent="0.25">
      <c r="B10" s="8" t="s">
        <v>13</v>
      </c>
    </row>
    <row r="27" spans="1:1" x14ac:dyDescent="0.25">
      <c r="A27" s="8"/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20B3-2E41-4F56-B298-5A0826C474FA}">
  <dimension ref="B1:F10"/>
  <sheetViews>
    <sheetView zoomScale="145" zoomScaleNormal="145" workbookViewId="0">
      <selection activeCell="B10" sqref="B10"/>
    </sheetView>
  </sheetViews>
  <sheetFormatPr baseColWidth="10" defaultRowHeight="15" x14ac:dyDescent="0.25"/>
  <cols>
    <col min="1" max="1" width="5.42578125" style="1" customWidth="1"/>
    <col min="2" max="2" width="24.42578125" style="1" customWidth="1"/>
    <col min="3" max="3" width="10.7109375" style="1" customWidth="1"/>
    <col min="4" max="4" width="8.7109375" style="1" customWidth="1"/>
    <col min="5" max="5" width="10.7109375" style="1" customWidth="1"/>
    <col min="6" max="6" width="8.7109375" style="1" customWidth="1"/>
    <col min="7" max="16384" width="11.42578125" style="1"/>
  </cols>
  <sheetData>
    <row r="1" spans="2:6" x14ac:dyDescent="0.25">
      <c r="B1" s="11" t="s">
        <v>21</v>
      </c>
    </row>
    <row r="2" spans="2:6" ht="36" x14ac:dyDescent="0.25">
      <c r="B2" s="13" t="s">
        <v>7</v>
      </c>
      <c r="C2" s="14" t="s">
        <v>22</v>
      </c>
      <c r="D2" s="28" t="s">
        <v>20</v>
      </c>
      <c r="E2" s="14" t="s">
        <v>23</v>
      </c>
      <c r="F2" s="28" t="s">
        <v>20</v>
      </c>
    </row>
    <row r="3" spans="2:6" x14ac:dyDescent="0.25">
      <c r="B3" s="16" t="s">
        <v>0</v>
      </c>
      <c r="C3" s="26">
        <v>3050</v>
      </c>
      <c r="D3" s="27">
        <f t="shared" ref="D3:D9" si="0">C3*100/SUM($C$3:$C$9)</f>
        <v>47.507788161993773</v>
      </c>
      <c r="E3" s="26">
        <v>581090</v>
      </c>
      <c r="F3" s="27">
        <f t="shared" ref="F3:F9" si="1">E3*100/SUM($E$3:$E$9)</f>
        <v>49.054103107404252</v>
      </c>
    </row>
    <row r="4" spans="2:6" x14ac:dyDescent="0.25">
      <c r="B4" s="16" t="s">
        <v>1</v>
      </c>
      <c r="C4" s="17">
        <v>1660</v>
      </c>
      <c r="D4" s="18">
        <f t="shared" si="0"/>
        <v>25.856697819314643</v>
      </c>
      <c r="E4" s="17">
        <v>288170</v>
      </c>
      <c r="F4" s="18">
        <f t="shared" si="1"/>
        <v>24.32656024447277</v>
      </c>
    </row>
    <row r="5" spans="2:6" x14ac:dyDescent="0.25">
      <c r="B5" s="16" t="s">
        <v>2</v>
      </c>
      <c r="C5" s="17">
        <v>530</v>
      </c>
      <c r="D5" s="18">
        <f t="shared" si="0"/>
        <v>8.2554517133956384</v>
      </c>
      <c r="E5" s="17">
        <v>92790</v>
      </c>
      <c r="F5" s="18">
        <f t="shared" si="1"/>
        <v>7.8330899298491463</v>
      </c>
    </row>
    <row r="6" spans="2:6" x14ac:dyDescent="0.25">
      <c r="B6" s="16" t="s">
        <v>3</v>
      </c>
      <c r="C6" s="17">
        <v>370</v>
      </c>
      <c r="D6" s="18">
        <f t="shared" si="0"/>
        <v>5.7632398753894085</v>
      </c>
      <c r="E6" s="17">
        <v>70290</v>
      </c>
      <c r="F6" s="18">
        <f t="shared" si="1"/>
        <v>5.9336985792552701</v>
      </c>
    </row>
    <row r="7" spans="2:6" x14ac:dyDescent="0.25">
      <c r="B7" s="16" t="s">
        <v>4</v>
      </c>
      <c r="C7" s="17">
        <v>580</v>
      </c>
      <c r="D7" s="18">
        <f t="shared" si="0"/>
        <v>9.0342679127725862</v>
      </c>
      <c r="E7" s="17">
        <v>110230</v>
      </c>
      <c r="F7" s="18">
        <f t="shared" si="1"/>
        <v>9.3053292700427992</v>
      </c>
    </row>
    <row r="8" spans="2:6" x14ac:dyDescent="0.25">
      <c r="B8" s="16" t="s">
        <v>5</v>
      </c>
      <c r="C8" s="17">
        <v>210</v>
      </c>
      <c r="D8" s="18">
        <f t="shared" si="0"/>
        <v>3.2710280373831777</v>
      </c>
      <c r="E8" s="17">
        <v>37840</v>
      </c>
      <c r="F8" s="18">
        <f t="shared" si="1"/>
        <v>3.1943541647321014</v>
      </c>
    </row>
    <row r="9" spans="2:6" x14ac:dyDescent="0.25">
      <c r="B9" s="23" t="s">
        <v>6</v>
      </c>
      <c r="C9" s="24">
        <v>20</v>
      </c>
      <c r="D9" s="25">
        <f t="shared" si="0"/>
        <v>0.3115264797507788</v>
      </c>
      <c r="E9" s="24">
        <v>4180</v>
      </c>
      <c r="F9" s="25">
        <f t="shared" si="1"/>
        <v>0.35286470424366234</v>
      </c>
    </row>
    <row r="10" spans="2:6" x14ac:dyDescent="0.25">
      <c r="B10" s="8" t="s">
        <v>13</v>
      </c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7788-E20C-4F64-9001-124B05823DFD}">
  <dimension ref="A1:E30"/>
  <sheetViews>
    <sheetView workbookViewId="0">
      <selection activeCell="C10" sqref="C8:C10"/>
    </sheetView>
  </sheetViews>
  <sheetFormatPr baseColWidth="10" defaultRowHeight="15" x14ac:dyDescent="0.25"/>
  <cols>
    <col min="1" max="1" width="31.140625" style="1" bestFit="1" customWidth="1"/>
    <col min="2" max="2" width="14.85546875" style="1" customWidth="1"/>
    <col min="3" max="3" width="11.42578125" style="1"/>
    <col min="4" max="4" width="15.140625" style="1" customWidth="1"/>
    <col min="5" max="16384" width="11.42578125" style="1"/>
  </cols>
  <sheetData>
    <row r="1" spans="1:3" ht="18.75" x14ac:dyDescent="0.3">
      <c r="A1" s="29" t="s">
        <v>24</v>
      </c>
    </row>
    <row r="3" spans="1:3" ht="30" x14ac:dyDescent="0.25">
      <c r="A3" s="5" t="s">
        <v>7</v>
      </c>
      <c r="B3" s="6" t="s">
        <v>11</v>
      </c>
      <c r="C3" s="7" t="s">
        <v>10</v>
      </c>
    </row>
    <row r="4" spans="1:3" x14ac:dyDescent="0.25">
      <c r="A4" s="2" t="s">
        <v>0</v>
      </c>
      <c r="B4" s="4">
        <v>1459</v>
      </c>
      <c r="C4" s="3">
        <f>B4*100/SUM($B$4:$B$11)</f>
        <v>9.4153329891584931</v>
      </c>
    </row>
    <row r="5" spans="1:3" x14ac:dyDescent="0.25">
      <c r="A5" s="2" t="s">
        <v>1</v>
      </c>
      <c r="B5" s="4">
        <v>809</v>
      </c>
      <c r="C5" s="3">
        <f t="shared" ref="C5:C11" si="0">B5*100/SUM($B$4:$B$11)</f>
        <v>5.2207021166752714</v>
      </c>
    </row>
    <row r="6" spans="1:3" x14ac:dyDescent="0.25">
      <c r="A6" s="2" t="s">
        <v>2</v>
      </c>
      <c r="B6" s="4">
        <v>731</v>
      </c>
      <c r="C6" s="3">
        <f t="shared" si="0"/>
        <v>4.7173464119772843</v>
      </c>
    </row>
    <row r="7" spans="1:3" x14ac:dyDescent="0.25">
      <c r="A7" s="2" t="s">
        <v>3</v>
      </c>
      <c r="B7" s="4">
        <v>1384</v>
      </c>
      <c r="C7" s="3">
        <f t="shared" si="0"/>
        <v>8.9313371192565825</v>
      </c>
    </row>
    <row r="8" spans="1:3" x14ac:dyDescent="0.25">
      <c r="A8" s="2" t="s">
        <v>4</v>
      </c>
      <c r="B8" s="4">
        <v>4025</v>
      </c>
      <c r="C8" s="3">
        <f t="shared" si="0"/>
        <v>25.974445018069179</v>
      </c>
    </row>
    <row r="9" spans="1:3" x14ac:dyDescent="0.25">
      <c r="A9" s="2" t="s">
        <v>5</v>
      </c>
      <c r="B9" s="4">
        <v>5660</v>
      </c>
      <c r="C9" s="3">
        <f t="shared" si="0"/>
        <v>36.525554981930824</v>
      </c>
    </row>
    <row r="10" spans="1:3" x14ac:dyDescent="0.25">
      <c r="A10" s="2" t="s">
        <v>6</v>
      </c>
      <c r="B10" s="4">
        <v>1402</v>
      </c>
      <c r="C10" s="3">
        <f t="shared" si="0"/>
        <v>9.0474961280330408</v>
      </c>
    </row>
    <row r="11" spans="1:3" x14ac:dyDescent="0.25">
      <c r="A11" s="9" t="s">
        <v>8</v>
      </c>
      <c r="B11" s="10">
        <v>26</v>
      </c>
      <c r="C11" s="32">
        <f t="shared" si="0"/>
        <v>0.16778523489932887</v>
      </c>
    </row>
    <row r="14" spans="1:3" x14ac:dyDescent="0.25">
      <c r="A14" s="5" t="s">
        <v>7</v>
      </c>
      <c r="B14" s="6" t="s">
        <v>9</v>
      </c>
      <c r="C14" s="7" t="s">
        <v>10</v>
      </c>
    </row>
    <row r="15" spans="1:3" x14ac:dyDescent="0.25">
      <c r="A15" s="16" t="s">
        <v>0</v>
      </c>
      <c r="B15" s="26">
        <v>629</v>
      </c>
      <c r="C15" s="27">
        <f>B15*100/SUM('Tableau 2'!$C$3:$C$9)</f>
        <v>30.240384615384617</v>
      </c>
    </row>
    <row r="16" spans="1:3" x14ac:dyDescent="0.25">
      <c r="A16" s="16" t="s">
        <v>1</v>
      </c>
      <c r="B16" s="17">
        <v>392</v>
      </c>
      <c r="C16" s="18">
        <f>B16*100/SUM('Tableau 2'!$C$3:$C$9)</f>
        <v>18.846153846153847</v>
      </c>
    </row>
    <row r="17" spans="1:5" x14ac:dyDescent="0.25">
      <c r="A17" s="16" t="s">
        <v>2</v>
      </c>
      <c r="B17" s="17">
        <v>268</v>
      </c>
      <c r="C17" s="18">
        <f>B17*100/SUM('Tableau 2'!$C$3:$C$9)</f>
        <v>12.884615384615385</v>
      </c>
    </row>
    <row r="18" spans="1:5" x14ac:dyDescent="0.25">
      <c r="A18" s="16" t="s">
        <v>3</v>
      </c>
      <c r="B18" s="17">
        <v>118</v>
      </c>
      <c r="C18" s="18">
        <f>B18*100/SUM('Tableau 2'!$C$3:$C$9)</f>
        <v>5.6730769230769234</v>
      </c>
    </row>
    <row r="19" spans="1:5" x14ac:dyDescent="0.25">
      <c r="A19" s="16" t="s">
        <v>4</v>
      </c>
      <c r="B19" s="17">
        <v>480</v>
      </c>
      <c r="C19" s="18">
        <f>B19*100/SUM('Tableau 2'!$C$3:$C$9)</f>
        <v>23.076923076923077</v>
      </c>
    </row>
    <row r="20" spans="1:5" x14ac:dyDescent="0.25">
      <c r="A20" s="16" t="s">
        <v>5</v>
      </c>
      <c r="B20" s="17">
        <v>172</v>
      </c>
      <c r="C20" s="18">
        <f>B20*100/SUM('Tableau 2'!$C$3:$C$9)</f>
        <v>8.2692307692307701</v>
      </c>
    </row>
    <row r="21" spans="1:5" x14ac:dyDescent="0.25">
      <c r="A21" s="23" t="s">
        <v>6</v>
      </c>
      <c r="B21" s="24">
        <v>22</v>
      </c>
      <c r="C21" s="25">
        <f>B21*100/SUM('Tableau 2'!$C$3:$C$9)</f>
        <v>1.0576923076923077</v>
      </c>
    </row>
    <row r="23" spans="1:5" ht="45" x14ac:dyDescent="0.25">
      <c r="A23" s="5" t="s">
        <v>7</v>
      </c>
      <c r="B23" s="6" t="s">
        <v>18</v>
      </c>
      <c r="C23" s="31" t="s">
        <v>20</v>
      </c>
      <c r="D23" s="6" t="s">
        <v>19</v>
      </c>
      <c r="E23" s="30" t="s">
        <v>20</v>
      </c>
    </row>
    <row r="24" spans="1:5" x14ac:dyDescent="0.25">
      <c r="A24" s="16" t="s">
        <v>0</v>
      </c>
      <c r="B24" s="26">
        <v>3047</v>
      </c>
      <c r="C24" s="27">
        <f t="shared" ref="C24:C30" si="1">B24*100/SUM($B$24:$B$30)</f>
        <v>47.549937578027468</v>
      </c>
      <c r="D24" s="17">
        <v>581086</v>
      </c>
      <c r="E24" s="18">
        <f t="shared" ref="E24:E30" si="2">D24*100/SUM($D$24:$D$30)</f>
        <v>49.053475570172807</v>
      </c>
    </row>
    <row r="25" spans="1:5" x14ac:dyDescent="0.25">
      <c r="A25" s="16" t="s">
        <v>1</v>
      </c>
      <c r="B25" s="17">
        <v>1659</v>
      </c>
      <c r="C25" s="18">
        <f t="shared" si="1"/>
        <v>25.889513108614231</v>
      </c>
      <c r="D25" s="17">
        <v>288167</v>
      </c>
      <c r="E25" s="18">
        <f t="shared" si="2"/>
        <v>24.32616324370229</v>
      </c>
    </row>
    <row r="26" spans="1:5" x14ac:dyDescent="0.25">
      <c r="A26" s="16" t="s">
        <v>2</v>
      </c>
      <c r="B26" s="17">
        <v>528</v>
      </c>
      <c r="C26" s="18">
        <f t="shared" si="1"/>
        <v>8.2397003745318358</v>
      </c>
      <c r="D26" s="17">
        <v>92794</v>
      </c>
      <c r="E26" s="18">
        <f t="shared" si="2"/>
        <v>7.8333813102683862</v>
      </c>
    </row>
    <row r="27" spans="1:5" x14ac:dyDescent="0.25">
      <c r="A27" s="16" t="s">
        <v>3</v>
      </c>
      <c r="B27" s="17">
        <v>365</v>
      </c>
      <c r="C27" s="18">
        <f t="shared" si="1"/>
        <v>5.6960049937578026</v>
      </c>
      <c r="D27" s="17">
        <v>70290</v>
      </c>
      <c r="E27" s="18">
        <f t="shared" si="2"/>
        <v>5.9336635159467734</v>
      </c>
    </row>
    <row r="28" spans="1:5" x14ac:dyDescent="0.25">
      <c r="A28" s="16" t="s">
        <v>4</v>
      </c>
      <c r="B28" s="17">
        <v>582</v>
      </c>
      <c r="C28" s="18">
        <f t="shared" si="1"/>
        <v>9.082397003745319</v>
      </c>
      <c r="D28" s="17">
        <v>110232</v>
      </c>
      <c r="E28" s="18">
        <f t="shared" si="2"/>
        <v>9.3054431169418805</v>
      </c>
    </row>
    <row r="29" spans="1:5" x14ac:dyDescent="0.25">
      <c r="A29" s="16" t="s">
        <v>5</v>
      </c>
      <c r="B29" s="17">
        <v>205</v>
      </c>
      <c r="C29" s="18">
        <f t="shared" si="1"/>
        <v>3.1991260923845193</v>
      </c>
      <c r="D29" s="17">
        <v>37844</v>
      </c>
      <c r="E29" s="18">
        <f t="shared" si="2"/>
        <v>3.194672956288088</v>
      </c>
    </row>
    <row r="30" spans="1:5" x14ac:dyDescent="0.25">
      <c r="A30" s="23" t="s">
        <v>6</v>
      </c>
      <c r="B30" s="24">
        <v>22</v>
      </c>
      <c r="C30" s="25">
        <f t="shared" si="1"/>
        <v>0.34332084893882647</v>
      </c>
      <c r="D30" s="24">
        <v>4184</v>
      </c>
      <c r="E30" s="25">
        <f t="shared" si="2"/>
        <v>0.35320028667977382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C141B910E03F40B9C43C34A4D41088" ma:contentTypeVersion="5" ma:contentTypeDescription="Crée un document." ma:contentTypeScope="" ma:versionID="e14daa139a251ca29ace7fe807b76b67">
  <xsd:schema xmlns:xsd="http://www.w3.org/2001/XMLSchema" xmlns:xs="http://www.w3.org/2001/XMLSchema" xmlns:p="http://schemas.microsoft.com/office/2006/metadata/properties" xmlns:ns3="ede115e1-b573-480a-89af-78610bbde879" targetNamespace="http://schemas.microsoft.com/office/2006/metadata/properties" ma:root="true" ma:fieldsID="20a99ebb3a0eb413d3e16ab898675b2b" ns3:_="">
    <xsd:import namespace="ede115e1-b573-480a-89af-78610bbde8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15e1-b573-480a-89af-78610bbde8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de115e1-b573-480a-89af-78610bbde879" xsi:nil="true"/>
  </documentManagement>
</p:properties>
</file>

<file path=customXml/itemProps1.xml><?xml version="1.0" encoding="utf-8"?>
<ds:datastoreItem xmlns:ds="http://schemas.openxmlformats.org/officeDocument/2006/customXml" ds:itemID="{B919A87E-82EB-4581-AFCD-697A2BF0F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e115e1-b573-480a-89af-78610bbde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E050EB-22CB-45A7-957B-4B506BDE73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09D05-4EE3-4940-9086-89B1FD24881D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de115e1-b573-480a-89af-78610bbde87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Tableau 1</vt:lpstr>
      <vt:lpstr>Tableau 2</vt:lpstr>
      <vt:lpstr>Tableau 3</vt:lpstr>
      <vt:lpstr>Pour info</vt:lpstr>
    </vt:vector>
  </TitlesOfParts>
  <Company>Ministere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 Loreline</dc:creator>
  <cp:lastModifiedBy>COURT Loreline</cp:lastModifiedBy>
  <dcterms:created xsi:type="dcterms:W3CDTF">2025-10-16T12:25:30Z</dcterms:created>
  <dcterms:modified xsi:type="dcterms:W3CDTF">2026-06-03T11:49:20Z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2026-02-20T12:59:10Z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670e8fe4-8cc1-4c7a-b4d0-222caf05b477</vt:lpwstr>
  </property>
  <property fmtid="{D5CDD505-2E9C-101B-9397-08002B2CF9AE}" pid="8" name="MSIP_Label_37f782e2-1048-4ae6-8561-ea50d7047004_ContentBits">
    <vt:lpwstr>2</vt:lpwstr>
  </property>
  <property fmtid="{D5CDD505-2E9C-101B-9397-08002B2CF9AE}" pid="9" name="MSIP_Label_37f782e2-1048-4ae6-8561-ea50d7047004_Tag">
    <vt:lpwstr>10, 3, 0, 1</vt:lpwstr>
  </property>
  <property fmtid="{D5CDD505-2E9C-101B-9397-08002B2CF9AE}" pid="10" name="ContentTypeId">
    <vt:lpwstr>0x0101008DC141B910E03F40B9C43C34A4D41088</vt:lpwstr>
  </property>
</Properties>
</file>