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-PUBLICATIONS 2007-2023\CHIFFRES CLES 2023\Entreprises culturelles\"/>
    </mc:Choice>
  </mc:AlternateContent>
  <bookViews>
    <workbookView xWindow="0" yWindow="0" windowWidth="20490" windowHeight="7620"/>
  </bookViews>
  <sheets>
    <sheet name="Sommaire" sheetId="3" r:id="rId1"/>
    <sheet name="Tableau1" sheetId="10" r:id="rId2"/>
    <sheet name="Graphique 1" sheetId="2" r:id="rId3"/>
    <sheet name="Graphique 2" sheetId="1" r:id="rId4"/>
    <sheet name="Graphique 3" sheetId="4" r:id="rId5"/>
    <sheet name="Graphique 4" sheetId="8" r:id="rId6"/>
    <sheet name="Graphique 5" sheetId="9" r:id="rId7"/>
  </sheets>
  <externalReferences>
    <externalReference r:id="rId8"/>
    <externalReference r:id="rId9"/>
  </externalReferences>
  <definedNames>
    <definedName name="ratio_ensemble_vf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4" l="1"/>
  <c r="A6" i="1" l="1"/>
  <c r="A7" i="1"/>
  <c r="A8" i="1"/>
  <c r="A9" i="1"/>
  <c r="A10" i="1"/>
  <c r="A11" i="1"/>
  <c r="A12" i="1"/>
  <c r="A13" i="1"/>
  <c r="A14" i="1"/>
  <c r="A8" i="2" l="1"/>
  <c r="A7" i="2"/>
  <c r="A6" i="2"/>
  <c r="A5" i="2"/>
</calcChain>
</file>

<file path=xl/sharedStrings.xml><?xml version="1.0" encoding="utf-8"?>
<sst xmlns="http://schemas.openxmlformats.org/spreadsheetml/2006/main" count="138" uniqueCount="120">
  <si>
    <t>valeur ajoutée</t>
  </si>
  <si>
    <t>effectifs</t>
  </si>
  <si>
    <t>tranche d'effectifs</t>
  </si>
  <si>
    <t>CA culture</t>
  </si>
  <si>
    <t>CA marchand</t>
  </si>
  <si>
    <t>Champ : France, ensemble des entreprises principalement marchandes hors micro-entrepreneurs, hors agriculture et hors services financiers et d’assurance.</t>
  </si>
  <si>
    <t>Entreprises culturelles</t>
  </si>
  <si>
    <t>Domaine Culturel</t>
  </si>
  <si>
    <t>Nombre d’entreprises marchandes</t>
  </si>
  <si>
    <t>taux de valeur ajoutée</t>
  </si>
  <si>
    <t>Patrimoine</t>
  </si>
  <si>
    <t>Livre presse</t>
  </si>
  <si>
    <t>Arts visuels</t>
  </si>
  <si>
    <t>Activités d’architecture</t>
  </si>
  <si>
    <t xml:space="preserve">Spectacle vivant </t>
  </si>
  <si>
    <t>Audiovisuel, multimédia</t>
  </si>
  <si>
    <t xml:space="preserve">Activités des agences de publicité </t>
  </si>
  <si>
    <t>Enseignement culturel</t>
  </si>
  <si>
    <t>total secteurs culturels marchands</t>
  </si>
  <si>
    <t xml:space="preserve">Tous secteurs marchands (hors agriculture, services financiers et d’assurance) </t>
  </si>
  <si>
    <t xml:space="preserve">Part des secteurs culturels marchands dans l’ensemble des secteurs marchands (%) </t>
  </si>
  <si>
    <t>s.o.</t>
  </si>
  <si>
    <t>Italie</t>
  </si>
  <si>
    <t>France</t>
  </si>
  <si>
    <t>Allemagne</t>
  </si>
  <si>
    <t>Champ : ensemble des entreprises marchandes, hors services financiers et d'assurance</t>
  </si>
  <si>
    <t>Champ : France, ensemble des entreprises marchandes hors micro-entrepreneurs, hors agriculture et services financiers et d’assurance.</t>
  </si>
  <si>
    <t>Champ : France, ensemble des entreprises principalement marchandes hors micro-entrepreneurs, hors agriculture et services financiers et d’assurance.</t>
  </si>
  <si>
    <t>en %</t>
  </si>
  <si>
    <t xml:space="preserve">Libellé du secteur d’activité </t>
  </si>
  <si>
    <t>Code NAF 2008</t>
  </si>
  <si>
    <t>Effectif salarié ETP</t>
  </si>
  <si>
    <t>Chiffre d'affaires</t>
  </si>
  <si>
    <t>subvention d'exploitation</t>
  </si>
  <si>
    <t>masse salariale</t>
  </si>
  <si>
    <t>valeur ajoutée (marchande)</t>
  </si>
  <si>
    <t>taux de marge</t>
  </si>
  <si>
    <t>part du chiffre d'affaire à l'export</t>
  </si>
  <si>
    <t>Métiers d'art</t>
  </si>
  <si>
    <t>Espagne</t>
  </si>
  <si>
    <t>Union européenne (27 pays)</t>
  </si>
  <si>
    <t>Source : Eurostat / DEPS, ministère de la Culture 2022</t>
  </si>
  <si>
    <t>Part entreprises culturelles</t>
  </si>
  <si>
    <t>Part entreprises marchandes</t>
  </si>
  <si>
    <t>Patrimoine (483 entreprises)</t>
  </si>
  <si>
    <t>9101Z</t>
  </si>
  <si>
    <t>9102Z</t>
  </si>
  <si>
    <t>9103Z</t>
  </si>
  <si>
    <t>1811Z</t>
  </si>
  <si>
    <t>1812Z</t>
  </si>
  <si>
    <t>1813Z</t>
  </si>
  <si>
    <t>5811Z</t>
  </si>
  <si>
    <t>5813Z</t>
  </si>
  <si>
    <t>5814Z</t>
  </si>
  <si>
    <t>6391Z</t>
  </si>
  <si>
    <t>4761Z</t>
  </si>
  <si>
    <t>4762Z</t>
  </si>
  <si>
    <t>7430Z</t>
  </si>
  <si>
    <t>1814Z</t>
  </si>
  <si>
    <t>3212Z</t>
  </si>
  <si>
    <t>3220Z</t>
  </si>
  <si>
    <t>9003A</t>
  </si>
  <si>
    <t>9003B</t>
  </si>
  <si>
    <t>7420Z</t>
  </si>
  <si>
    <t>7410Z</t>
  </si>
  <si>
    <t>7111Z</t>
  </si>
  <si>
    <t>9001Z</t>
  </si>
  <si>
    <t>9002Z</t>
  </si>
  <si>
    <t>9004Z</t>
  </si>
  <si>
    <t>5911A</t>
  </si>
  <si>
    <t>5911B</t>
  </si>
  <si>
    <t>5911C</t>
  </si>
  <si>
    <t>5912Z</t>
  </si>
  <si>
    <t>5913A</t>
  </si>
  <si>
    <t>5913B</t>
  </si>
  <si>
    <t>5914Z</t>
  </si>
  <si>
    <t>5821Z</t>
  </si>
  <si>
    <t>1820Z</t>
  </si>
  <si>
    <t>5920Z</t>
  </si>
  <si>
    <t>6010Z</t>
  </si>
  <si>
    <t>6020A</t>
  </si>
  <si>
    <t>6020B</t>
  </si>
  <si>
    <t>4763Z</t>
  </si>
  <si>
    <t>7722Z</t>
  </si>
  <si>
    <t>7311Z</t>
  </si>
  <si>
    <t>8552Z</t>
  </si>
  <si>
    <t>Agences de publicité 
27 Mds €</t>
  </si>
  <si>
    <t>Note de lecture : L'Allemagne représente 25 % de la valeur ajouté des agences de publicité européennes, qui se monte à 27 milliards d'euros. La part de la France dans cette valeur ajoutée est de 15 %.</t>
  </si>
  <si>
    <t>Livre et presse
21 Mds €</t>
  </si>
  <si>
    <t>Industries culturelles
129 Mds €</t>
  </si>
  <si>
    <t>Audiovisuel et multimedia
48 Mds €</t>
  </si>
  <si>
    <t>Tous secteurs marchands
6 496 Mds €</t>
  </si>
  <si>
    <t>Graphique 4 : Part de la valeur ajoutée des industries culturelles dans le secteur marchand en Europe en 2020</t>
  </si>
  <si>
    <t>Note de lecture : Les industries culturelles représentent 2,6 % de la valeur ajoutée des secteurs marchands en France.</t>
  </si>
  <si>
    <t>Source : Eurostat / DEPS, ministère de la Culture 2023</t>
  </si>
  <si>
    <t>Part culture en 2020</t>
  </si>
  <si>
    <r>
      <t xml:space="preserve">Graphique 3 - </t>
    </r>
    <r>
      <rPr>
        <sz val="8"/>
        <rFont val="Arial"/>
        <family val="2"/>
      </rPr>
      <t>Taux de marge des entreprises culturelles marchandes en 2020</t>
    </r>
  </si>
  <si>
    <t>Publicité (12 649 entreprises)</t>
  </si>
  <si>
    <t>Métiers d'art (2 339 entreprises)</t>
  </si>
  <si>
    <t>Livre/Presse (2 339 entreprises)</t>
  </si>
  <si>
    <t>Spectacle vivant (11 598 entreprises)</t>
  </si>
  <si>
    <t>Architecture (23 970 entreprises)</t>
  </si>
  <si>
    <t>total secteurs culturels marchand (145 876 entreprises)</t>
  </si>
  <si>
    <t>Tous secteurs marchands (2 323 182 entreprises hors agriculture, services financiers et d’assurance)</t>
  </si>
  <si>
    <t>Audiovisuel/Multimédia (20 574 entreprises)</t>
  </si>
  <si>
    <t>Enseignement artistique amateur (2 345 entreprises)</t>
  </si>
  <si>
    <t>Arts visuels (44 890 entreprises)</t>
  </si>
  <si>
    <t>Source : Insee, Esane 2020 / DEPS, ministère de la Culture 2023</t>
  </si>
  <si>
    <t>33 (milliards €)</t>
  </si>
  <si>
    <t>344 (milliers)</t>
  </si>
  <si>
    <t>Graphique 2 – Répartition de la valeur ajoutée et des effectifs des secteurs culturels marchands en 2020</t>
  </si>
  <si>
    <t>Graphique 1 – Répartition du nombre d’entreprises et du chiffre d’affaires par taille d’entreprises en 2020</t>
  </si>
  <si>
    <t>Graphique 5 : Part des pays dans la valeur ajoutée européenne des domaines en 2020</t>
  </si>
  <si>
    <t>Nota : europe sur le champ de 27 pays ; du fait de la non disponibilté de certaines données européennes certaines données ont été estimées.</t>
  </si>
  <si>
    <t>Tableau 1 – Caractéristiques économiques des secteurs culturels marchands en 2020</t>
  </si>
  <si>
    <t>Source : Insee, Esane 2020/DEPS, ministère de la Culture, 2023</t>
  </si>
  <si>
    <t>Source : Insee, Esane 2019/ DEPS , ministère de la Culture, 2023</t>
  </si>
  <si>
    <t>Graphique 3 - Taux de marge des entreprises culturelles marchandes en 2020</t>
  </si>
  <si>
    <t>Graphique 4 - Part de la valeur ajoutée des industries culturelles dans le secteur marchand en Europe en 2020</t>
  </si>
  <si>
    <t>Graphique 5 - Part des pays dans la valeur ajoutée européenne des domaines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</si>
</sst>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7" fillId="0" borderId="0" applyNumberFormat="0" applyFill="0" applyBorder="0" applyAlignment="0" applyProtection="0"/>
    <xf numFmtId="0" fontId="2" fillId="0" borderId="0"/>
    <xf numFmtId="0" fontId="8" fillId="0" borderId="0"/>
  </cellStyleXfs>
  <cellXfs count="72">
    <xf numFmtId="0" fontId="0" fillId="0" borderId="0" xfId="0"/>
    <xf numFmtId="49" fontId="4" fillId="2" borderId="0" xfId="2" applyNumberFormat="1" applyFont="1" applyFill="1" applyAlignment="1">
      <alignment horizontal="left"/>
    </xf>
    <xf numFmtId="49" fontId="5" fillId="2" borderId="0" xfId="2" applyNumberFormat="1" applyFont="1" applyFill="1" applyAlignment="1"/>
    <xf numFmtId="49" fontId="5" fillId="2" borderId="0" xfId="0" applyNumberFormat="1" applyFont="1" applyFill="1" applyAlignment="1"/>
    <xf numFmtId="49" fontId="4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5" fillId="2" borderId="0" xfId="5" applyNumberFormat="1" applyFont="1" applyFill="1" applyAlignment="1">
      <alignment horizontal="left"/>
    </xf>
    <xf numFmtId="0" fontId="6" fillId="2" borderId="0" xfId="0" applyFont="1" applyFill="1"/>
    <xf numFmtId="0" fontId="4" fillId="0" borderId="0" xfId="4" applyFont="1"/>
    <xf numFmtId="49" fontId="5" fillId="2" borderId="0" xfId="8" applyNumberFormat="1" applyFont="1" applyFill="1" applyAlignment="1"/>
    <xf numFmtId="49" fontId="4" fillId="2" borderId="0" xfId="8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" fontId="10" fillId="0" borderId="0" xfId="1" applyNumberFormat="1" applyFont="1"/>
    <xf numFmtId="3" fontId="10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1" fontId="13" fillId="0" borderId="0" xfId="1" applyNumberFormat="1" applyFont="1"/>
    <xf numFmtId="1" fontId="13" fillId="0" borderId="0" xfId="0" applyNumberFormat="1" applyFont="1"/>
    <xf numFmtId="3" fontId="11" fillId="0" borderId="0" xfId="0" applyNumberFormat="1" applyFont="1"/>
    <xf numFmtId="1" fontId="11" fillId="0" borderId="0" xfId="1" applyNumberFormat="1" applyFont="1"/>
    <xf numFmtId="1" fontId="11" fillId="0" borderId="0" xfId="0" applyNumberFormat="1" applyFont="1"/>
    <xf numFmtId="3" fontId="14" fillId="0" borderId="0" xfId="0" applyNumberFormat="1" applyFont="1"/>
    <xf numFmtId="0" fontId="11" fillId="0" borderId="0" xfId="0" applyFont="1" applyFill="1"/>
    <xf numFmtId="0" fontId="13" fillId="0" borderId="0" xfId="0" applyFont="1" applyFill="1"/>
    <xf numFmtId="165" fontId="15" fillId="0" borderId="0" xfId="1" applyNumberFormat="1" applyFont="1"/>
    <xf numFmtId="165" fontId="11" fillId="0" borderId="0" xfId="1" applyNumberFormat="1" applyFont="1"/>
    <xf numFmtId="0" fontId="15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1" fillId="0" borderId="6" xfId="0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1" fontId="11" fillId="0" borderId="0" xfId="0" applyNumberFormat="1" applyFont="1" applyBorder="1"/>
    <xf numFmtId="1" fontId="11" fillId="0" borderId="5" xfId="0" applyNumberFormat="1" applyFont="1" applyBorder="1"/>
    <xf numFmtId="1" fontId="11" fillId="0" borderId="7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/>
    <xf numFmtId="9" fontId="11" fillId="0" borderId="0" xfId="1" applyFont="1"/>
    <xf numFmtId="0" fontId="11" fillId="0" borderId="0" xfId="0" applyFont="1" applyAlignment="1">
      <alignment horizontal="right"/>
    </xf>
    <xf numFmtId="0" fontId="5" fillId="0" borderId="0" xfId="2" applyFont="1"/>
    <xf numFmtId="0" fontId="5" fillId="0" borderId="0" xfId="7" applyFont="1"/>
    <xf numFmtId="164" fontId="5" fillId="0" borderId="9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0" xfId="8" applyFont="1"/>
    <xf numFmtId="0" fontId="5" fillId="0" borderId="0" xfId="8" applyFont="1" applyAlignment="1">
      <alignment vertical="center" wrapText="1"/>
    </xf>
    <xf numFmtId="0" fontId="5" fillId="3" borderId="0" xfId="8" applyFont="1" applyFill="1"/>
    <xf numFmtId="0" fontId="5" fillId="3" borderId="0" xfId="8" applyFont="1" applyFill="1" applyAlignment="1">
      <alignment horizontal="center"/>
    </xf>
    <xf numFmtId="0" fontId="5" fillId="0" borderId="10" xfId="8" applyFont="1" applyBorder="1" applyAlignment="1">
      <alignment horizontal="center" vertical="center"/>
    </xf>
    <xf numFmtId="0" fontId="5" fillId="0" borderId="10" xfId="8" applyFont="1" applyBorder="1" applyAlignment="1">
      <alignment wrapText="1"/>
    </xf>
    <xf numFmtId="0" fontId="5" fillId="0" borderId="10" xfId="8" applyFont="1" applyBorder="1"/>
    <xf numFmtId="9" fontId="5" fillId="0" borderId="10" xfId="8" applyNumberFormat="1" applyFont="1" applyBorder="1"/>
    <xf numFmtId="0" fontId="16" fillId="0" borderId="0" xfId="0" applyFont="1"/>
    <xf numFmtId="0" fontId="17" fillId="2" borderId="0" xfId="6" applyFont="1" applyFill="1"/>
    <xf numFmtId="0" fontId="18" fillId="0" borderId="0" xfId="6" applyFont="1"/>
    <xf numFmtId="9" fontId="11" fillId="0" borderId="4" xfId="1" applyFont="1" applyBorder="1"/>
    <xf numFmtId="9" fontId="11" fillId="0" borderId="6" xfId="1" applyFont="1" applyBorder="1"/>
    <xf numFmtId="9" fontId="11" fillId="0" borderId="0" xfId="1" applyFont="1" applyBorder="1"/>
    <xf numFmtId="9" fontId="11" fillId="0" borderId="7" xfId="1" applyFont="1" applyBorder="1"/>
    <xf numFmtId="9" fontId="11" fillId="0" borderId="5" xfId="1" applyFont="1" applyBorder="1"/>
    <xf numFmtId="9" fontId="11" fillId="0" borderId="8" xfId="1" applyFont="1" applyBorder="1"/>
    <xf numFmtId="0" fontId="7" fillId="0" borderId="0" xfId="6"/>
  </cellXfs>
  <cellStyles count="9">
    <cellStyle name="Lien hypertexte" xfId="6" builtinId="8"/>
    <cellStyle name="Normal" xfId="0" builtinId="0"/>
    <cellStyle name="Normal 2" xfId="2"/>
    <cellStyle name="Normal 3" xfId="4"/>
    <cellStyle name="Normal 3 2" xfId="7"/>
    <cellStyle name="Normal 4" xfId="5"/>
    <cellStyle name="Normal 5" xfId="8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Z-CHIFFRES%20CLES\CHIFFRES%20CLES%202021\FICHES%20DEPOSEES\DONNEES\I.%20Economie%20du%20champ%20culturel\Entreprises_Culturelles_Grap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Z-CHIFFRES%20CLES\CHIFFRES%20CLES%202021\FICHES%20DEPOSEES\DONNEES\I.%20Economie%20du%20champ%20culturel\Entreprises_Culturelles_graph2_18_def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_taille_March_vf_18"/>
      <sheetName val="CA_taille_vf_18(cult)"/>
      <sheetName val="graph1"/>
    </sheetNames>
    <sheetDataSet>
      <sheetData sheetId="0">
        <row r="2">
          <cell r="A2" t="str">
            <v>1 à 9 salariés</v>
          </cell>
        </row>
        <row r="3">
          <cell r="A3" t="str">
            <v>10 à 249 salariés</v>
          </cell>
        </row>
        <row r="4">
          <cell r="A4" t="str">
            <v>250 salariés ou plus</v>
          </cell>
        </row>
        <row r="5">
          <cell r="A5" t="str">
            <v>Sans salarié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2_18_def"/>
      <sheetName val="Graph2"/>
    </sheetNames>
    <sheetDataSet>
      <sheetData sheetId="0">
        <row r="2">
          <cell r="A2" t="str">
            <v>Enseignement artistique amateur</v>
          </cell>
        </row>
        <row r="3">
          <cell r="A3" t="str">
            <v>Patrimoine</v>
          </cell>
        </row>
        <row r="4">
          <cell r="A4" t="str">
            <v>Métiers d'art</v>
          </cell>
        </row>
        <row r="5">
          <cell r="A5" t="str">
            <v>Arts visuels</v>
          </cell>
        </row>
        <row r="6">
          <cell r="A6" t="str">
            <v>Spectacle vivant</v>
          </cell>
        </row>
        <row r="7">
          <cell r="A7" t="str">
            <v>Architecture</v>
          </cell>
        </row>
        <row r="8">
          <cell r="A8" t="str">
            <v>Publicité</v>
          </cell>
        </row>
        <row r="9">
          <cell r="A9" t="str">
            <v>Audiovisuel/Multimédia</v>
          </cell>
        </row>
        <row r="10">
          <cell r="A10" t="str">
            <v>Livre/Presse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baseColWidth="10" defaultRowHeight="15" x14ac:dyDescent="0.25"/>
  <sheetData>
    <row r="1" spans="1:6" x14ac:dyDescent="0.25">
      <c r="A1" s="20" t="s">
        <v>6</v>
      </c>
      <c r="B1" s="62"/>
      <c r="C1" s="62"/>
    </row>
    <row r="2" spans="1:6" x14ac:dyDescent="0.25">
      <c r="A2" s="17"/>
      <c r="B2" s="17"/>
      <c r="C2" s="17"/>
      <c r="D2" s="18"/>
      <c r="E2" s="18"/>
      <c r="F2" s="18"/>
    </row>
    <row r="3" spans="1:6" x14ac:dyDescent="0.25">
      <c r="A3" s="17"/>
      <c r="B3" s="63" t="s">
        <v>114</v>
      </c>
      <c r="C3" s="17"/>
      <c r="D3" s="18"/>
      <c r="E3" s="18"/>
      <c r="F3" s="18"/>
    </row>
    <row r="4" spans="1:6" x14ac:dyDescent="0.25">
      <c r="A4" s="17"/>
      <c r="B4" s="71" t="s">
        <v>111</v>
      </c>
      <c r="C4" s="17"/>
      <c r="D4" s="18"/>
      <c r="E4" s="18"/>
      <c r="F4" s="18"/>
    </row>
    <row r="5" spans="1:6" x14ac:dyDescent="0.25">
      <c r="A5" s="17"/>
      <c r="B5" s="64" t="s">
        <v>110</v>
      </c>
      <c r="C5" s="17"/>
      <c r="D5" s="18"/>
      <c r="E5" s="18"/>
      <c r="F5" s="18"/>
    </row>
    <row r="6" spans="1:6" x14ac:dyDescent="0.25">
      <c r="A6" s="17"/>
      <c r="B6" s="64" t="s">
        <v>117</v>
      </c>
      <c r="C6" s="17"/>
      <c r="D6" s="18"/>
      <c r="E6" s="18"/>
      <c r="F6" s="18"/>
    </row>
    <row r="7" spans="1:6" x14ac:dyDescent="0.25">
      <c r="A7" s="17"/>
      <c r="B7" s="64" t="s">
        <v>118</v>
      </c>
      <c r="C7" s="17"/>
      <c r="D7" s="18"/>
      <c r="E7" s="18"/>
      <c r="F7" s="18"/>
    </row>
    <row r="8" spans="1:6" x14ac:dyDescent="0.25">
      <c r="A8" s="17"/>
      <c r="B8" s="64" t="s">
        <v>119</v>
      </c>
      <c r="C8" s="17"/>
      <c r="D8" s="18"/>
      <c r="E8" s="18"/>
      <c r="F8" s="18"/>
    </row>
    <row r="9" spans="1:6" x14ac:dyDescent="0.25">
      <c r="A9" s="17"/>
      <c r="B9" s="17"/>
      <c r="C9" s="17"/>
      <c r="D9" s="18"/>
      <c r="E9" s="18"/>
      <c r="F9" s="18"/>
    </row>
    <row r="10" spans="1:6" x14ac:dyDescent="0.25">
      <c r="A10" s="18"/>
      <c r="B10" s="18"/>
      <c r="C10" s="18"/>
      <c r="D10" s="18"/>
      <c r="E10" s="18"/>
      <c r="F10" s="18"/>
    </row>
  </sheetData>
  <hyperlinks>
    <hyperlink ref="B3" location="Tableau1!A1" display="Tableau 1 – Caractéristiques économiques des secteurs culturels marchands en 2019"/>
    <hyperlink ref="B5" location="'Graphique 2'!A1" display="Graphique 2 – Répartition de la valeur ajoutée et des effectifs des secteurs culturels marchands en 2019"/>
    <hyperlink ref="B6" location="'Graphique 3'!A1" display="Graphique 3 - Taux de marge des entreprises culturelles marchandes en 2019"/>
    <hyperlink ref="B7" location="'Graphique 4'!A1" display="Graphique 4 - Part de la valeur ajoutée des industries culturelles dans le secteur marchand en Europe en 2019"/>
    <hyperlink ref="B8" location="'Graphique 5'!A1" display="Graphique 5 - Part des pays dans la valeur ajoutée européenne des domaines en 2019"/>
    <hyperlink ref="B4" location="'Graphique 1'!A1" display="Graphique 1 – Répartition du nombre d’entreprises et du chiffre d’affaires par taille d’entreprises en 2020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EQ55"/>
  <sheetViews>
    <sheetView workbookViewId="0"/>
  </sheetViews>
  <sheetFormatPr baseColWidth="10" defaultRowHeight="15" x14ac:dyDescent="0.25"/>
  <cols>
    <col min="2" max="2" width="26.140625" bestFit="1" customWidth="1"/>
    <col min="4" max="4" width="12.7109375" style="11" customWidth="1"/>
    <col min="5" max="6" width="12.7109375" customWidth="1"/>
    <col min="7" max="7" width="13.140625" customWidth="1"/>
    <col min="8" max="9" width="12.7109375" customWidth="1"/>
    <col min="10" max="11" width="12.7109375" style="11" customWidth="1"/>
  </cols>
  <sheetData>
    <row r="1" spans="1:16371" x14ac:dyDescent="0.25">
      <c r="A1" s="7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</row>
    <row r="2" spans="1:16371" x14ac:dyDescent="0.25">
      <c r="J2" s="12"/>
      <c r="L2" s="13"/>
    </row>
    <row r="3" spans="1:16371" ht="34.5" x14ac:dyDescent="0.25">
      <c r="A3" s="19" t="s">
        <v>7</v>
      </c>
      <c r="B3" s="19" t="s">
        <v>29</v>
      </c>
      <c r="C3" s="17" t="s">
        <v>30</v>
      </c>
      <c r="D3" s="19" t="s">
        <v>8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19" t="s">
        <v>36</v>
      </c>
      <c r="K3" s="19" t="s">
        <v>9</v>
      </c>
      <c r="L3" s="19" t="s">
        <v>37</v>
      </c>
    </row>
    <row r="4" spans="1:16371" x14ac:dyDescent="0.25">
      <c r="A4" s="20" t="s">
        <v>10</v>
      </c>
      <c r="B4" s="20"/>
      <c r="C4" s="20"/>
      <c r="D4" s="21">
        <v>483</v>
      </c>
      <c r="E4" s="21">
        <v>3052</v>
      </c>
      <c r="F4" s="21">
        <v>231.97841</v>
      </c>
      <c r="G4" s="21">
        <v>25.850144</v>
      </c>
      <c r="H4" s="21">
        <v>106.71644499999999</v>
      </c>
      <c r="I4" s="21">
        <v>83.442353999999995</v>
      </c>
      <c r="J4" s="22">
        <v>-5.1554843909999999</v>
      </c>
      <c r="K4" s="23">
        <v>35.969879266</v>
      </c>
      <c r="L4" s="22">
        <v>1.1883937819999999</v>
      </c>
      <c r="M4" s="14"/>
    </row>
    <row r="5" spans="1:16371" x14ac:dyDescent="0.25">
      <c r="A5" s="17"/>
      <c r="B5" s="17"/>
      <c r="C5" s="17" t="s">
        <v>45</v>
      </c>
      <c r="D5" s="17">
        <v>32</v>
      </c>
      <c r="E5" s="17">
        <v>172</v>
      </c>
      <c r="F5" s="24">
        <v>18.699249999999999</v>
      </c>
      <c r="G5" s="24">
        <v>5.3926000000000002E-2</v>
      </c>
      <c r="H5" s="24">
        <v>6.8783580000000004</v>
      </c>
      <c r="I5" s="24">
        <v>8.4582080000000008</v>
      </c>
      <c r="J5" s="25">
        <v>14.020686210999999</v>
      </c>
      <c r="K5" s="26">
        <v>45.232872976000003</v>
      </c>
      <c r="L5" s="25">
        <v>1.722507587</v>
      </c>
    </row>
    <row r="6" spans="1:16371" x14ac:dyDescent="0.25">
      <c r="A6" s="17"/>
      <c r="B6" s="17"/>
      <c r="C6" s="17" t="s">
        <v>46</v>
      </c>
      <c r="D6" s="17">
        <v>179</v>
      </c>
      <c r="E6" s="17">
        <v>494</v>
      </c>
      <c r="F6" s="24">
        <v>40.551380000000002</v>
      </c>
      <c r="G6" s="24">
        <v>5.389996</v>
      </c>
      <c r="H6" s="24">
        <v>15.891513</v>
      </c>
      <c r="I6" s="24">
        <v>13.71682</v>
      </c>
      <c r="J6" s="25">
        <v>12.38435381</v>
      </c>
      <c r="K6" s="26">
        <v>33.825778556000003</v>
      </c>
      <c r="L6" s="25">
        <v>5.1477089070000002</v>
      </c>
    </row>
    <row r="7" spans="1:16371" x14ac:dyDescent="0.25">
      <c r="A7" s="17"/>
      <c r="B7" s="17"/>
      <c r="C7" s="17" t="s">
        <v>47</v>
      </c>
      <c r="D7" s="17">
        <v>272</v>
      </c>
      <c r="E7" s="17">
        <v>2386</v>
      </c>
      <c r="F7" s="24">
        <v>172.72778</v>
      </c>
      <c r="G7" s="24">
        <v>20.406222</v>
      </c>
      <c r="H7" s="24">
        <v>83.946573999999998</v>
      </c>
      <c r="I7" s="24">
        <v>61.267325999999997</v>
      </c>
      <c r="J7" s="25">
        <v>-11.413797391999999</v>
      </c>
      <c r="K7" s="26">
        <v>35.470452987000002</v>
      </c>
      <c r="L7" s="25">
        <v>0.201041199</v>
      </c>
    </row>
    <row r="8" spans="1:16371" x14ac:dyDescent="0.25">
      <c r="A8" s="20" t="s">
        <v>11</v>
      </c>
      <c r="B8" s="17"/>
      <c r="C8" s="17"/>
      <c r="D8" s="21">
        <v>27028</v>
      </c>
      <c r="E8" s="21">
        <v>112927</v>
      </c>
      <c r="F8" s="21">
        <v>25537.430130000001</v>
      </c>
      <c r="G8" s="21">
        <v>255.453889</v>
      </c>
      <c r="H8" s="21">
        <v>7251.5905479999992</v>
      </c>
      <c r="I8" s="21">
        <v>8720.4938299999994</v>
      </c>
      <c r="J8" s="22">
        <v>15.336270809</v>
      </c>
      <c r="K8" s="22">
        <v>34.147891098000002</v>
      </c>
      <c r="L8" s="22">
        <v>9.1814396089999999</v>
      </c>
    </row>
    <row r="9" spans="1:16371" x14ac:dyDescent="0.25">
      <c r="A9" s="20"/>
      <c r="B9" s="17"/>
      <c r="C9" s="17" t="s">
        <v>48</v>
      </c>
      <c r="D9" s="17">
        <v>21</v>
      </c>
      <c r="E9" s="17">
        <v>565</v>
      </c>
      <c r="F9" s="24">
        <v>119.862478</v>
      </c>
      <c r="G9" s="24">
        <v>3.9518620000000002</v>
      </c>
      <c r="H9" s="24">
        <v>51.172348</v>
      </c>
      <c r="I9" s="24">
        <v>42.601083000000003</v>
      </c>
      <c r="J9" s="25">
        <v>-17.568416245000002</v>
      </c>
      <c r="K9" s="26">
        <v>35.541633804999996</v>
      </c>
      <c r="L9" s="25">
        <v>7.5606646E-2</v>
      </c>
    </row>
    <row r="10" spans="1:16371" x14ac:dyDescent="0.25">
      <c r="A10" s="20"/>
      <c r="B10" s="17"/>
      <c r="C10" s="17" t="s">
        <v>49</v>
      </c>
      <c r="D10" s="17">
        <v>3655</v>
      </c>
      <c r="E10" s="17">
        <v>28342</v>
      </c>
      <c r="F10" s="24">
        <v>5224.284917</v>
      </c>
      <c r="G10" s="24">
        <v>22.258548999999999</v>
      </c>
      <c r="H10" s="24">
        <v>1518.389009</v>
      </c>
      <c r="I10" s="24">
        <v>1713.1986890000001</v>
      </c>
      <c r="J10" s="25">
        <v>7.772842195</v>
      </c>
      <c r="K10" s="26">
        <v>32.792979637000002</v>
      </c>
      <c r="L10" s="25">
        <v>12.376983535000001</v>
      </c>
    </row>
    <row r="11" spans="1:16371" x14ac:dyDescent="0.25">
      <c r="A11" s="20"/>
      <c r="B11" s="17"/>
      <c r="C11" s="17" t="s">
        <v>50</v>
      </c>
      <c r="D11" s="17">
        <v>3898</v>
      </c>
      <c r="E11" s="17">
        <v>6913</v>
      </c>
      <c r="F11" s="24">
        <v>1135.7528809999999</v>
      </c>
      <c r="G11" s="24">
        <v>13.984241000000001</v>
      </c>
      <c r="H11" s="24">
        <v>416.86485199999998</v>
      </c>
      <c r="I11" s="24">
        <v>492.39646399999998</v>
      </c>
      <c r="J11" s="25">
        <v>14.303821453999999</v>
      </c>
      <c r="K11" s="26">
        <v>43.354190180000003</v>
      </c>
      <c r="L11" s="25">
        <v>5.1302594050000003</v>
      </c>
    </row>
    <row r="12" spans="1:16371" x14ac:dyDescent="0.25">
      <c r="A12" s="17"/>
      <c r="B12" s="17"/>
      <c r="C12" s="17" t="s">
        <v>51</v>
      </c>
      <c r="D12" s="17">
        <v>2749</v>
      </c>
      <c r="E12" s="17">
        <v>17723</v>
      </c>
      <c r="F12" s="24">
        <v>6394.0457379999998</v>
      </c>
      <c r="G12" s="24">
        <v>29.198606000000002</v>
      </c>
      <c r="H12" s="24">
        <v>1372.9298240000001</v>
      </c>
      <c r="I12" s="24">
        <v>1672.101386</v>
      </c>
      <c r="J12" s="25">
        <v>14.855062464</v>
      </c>
      <c r="K12" s="26">
        <v>26.150913749000001</v>
      </c>
      <c r="L12" s="25">
        <v>12.492880122000001</v>
      </c>
    </row>
    <row r="13" spans="1:16371" x14ac:dyDescent="0.25">
      <c r="A13" s="17"/>
      <c r="B13" s="17"/>
      <c r="C13" s="17" t="s">
        <v>52</v>
      </c>
      <c r="D13" s="17">
        <v>713</v>
      </c>
      <c r="E13" s="17">
        <v>20459</v>
      </c>
      <c r="F13" s="24">
        <v>3802.4680130000002</v>
      </c>
      <c r="G13" s="24">
        <v>62.490167999999997</v>
      </c>
      <c r="H13" s="24">
        <v>1379.980575</v>
      </c>
      <c r="I13" s="24">
        <v>1537.7807</v>
      </c>
      <c r="J13" s="25">
        <v>9.2168689599999993</v>
      </c>
      <c r="K13" s="26">
        <v>40.441647234000001</v>
      </c>
      <c r="L13" s="25">
        <v>5.1452490940000004</v>
      </c>
    </row>
    <row r="14" spans="1:16371" x14ac:dyDescent="0.25">
      <c r="A14" s="17"/>
      <c r="B14" s="17"/>
      <c r="C14" s="17" t="s">
        <v>53</v>
      </c>
      <c r="D14" s="17">
        <v>2421</v>
      </c>
      <c r="E14" s="17">
        <v>18353</v>
      </c>
      <c r="F14" s="24">
        <v>3741.8659469999998</v>
      </c>
      <c r="G14" s="24">
        <v>61.425400000000003</v>
      </c>
      <c r="H14" s="24">
        <v>1307.4727290000001</v>
      </c>
      <c r="I14" s="24">
        <v>1504.514171</v>
      </c>
      <c r="J14" s="25">
        <v>13.578942071</v>
      </c>
      <c r="K14" s="26">
        <v>40.207591407999999</v>
      </c>
      <c r="L14" s="25">
        <v>9.0456406719999993</v>
      </c>
    </row>
    <row r="15" spans="1:16371" x14ac:dyDescent="0.25">
      <c r="A15" s="17"/>
      <c r="B15" s="17"/>
      <c r="C15" s="17" t="s">
        <v>54</v>
      </c>
      <c r="D15" s="17">
        <v>960</v>
      </c>
      <c r="E15" s="17">
        <v>2390</v>
      </c>
      <c r="F15" s="24">
        <v>562.64058999999997</v>
      </c>
      <c r="G15" s="24">
        <v>7.9301570000000003</v>
      </c>
      <c r="H15" s="24">
        <v>293.27550600000001</v>
      </c>
      <c r="I15" s="24">
        <v>329.74073800000002</v>
      </c>
      <c r="J15" s="25">
        <v>10.528201234000001</v>
      </c>
      <c r="K15" s="26">
        <v>58.605927809000001</v>
      </c>
      <c r="L15" s="25">
        <v>34.734371367999998</v>
      </c>
    </row>
    <row r="16" spans="1:16371" x14ac:dyDescent="0.25">
      <c r="A16" s="17"/>
      <c r="B16" s="17"/>
      <c r="C16" s="17" t="s">
        <v>55</v>
      </c>
      <c r="D16" s="17">
        <v>2754</v>
      </c>
      <c r="E16" s="17">
        <v>9332</v>
      </c>
      <c r="F16" s="24">
        <v>2327.5406560000001</v>
      </c>
      <c r="G16" s="24">
        <v>34.229253</v>
      </c>
      <c r="H16" s="24">
        <v>380.455984</v>
      </c>
      <c r="I16" s="24">
        <v>523.871173</v>
      </c>
      <c r="J16" s="25">
        <v>28.107292322999999</v>
      </c>
      <c r="K16" s="26">
        <v>22.507498275</v>
      </c>
      <c r="L16" s="25">
        <v>0.81363489600000005</v>
      </c>
    </row>
    <row r="17" spans="1:13" x14ac:dyDescent="0.25">
      <c r="A17" s="17"/>
      <c r="B17" s="17"/>
      <c r="C17" s="17" t="s">
        <v>56</v>
      </c>
      <c r="D17" s="17">
        <v>6397</v>
      </c>
      <c r="E17" s="17">
        <v>6814</v>
      </c>
      <c r="F17" s="24">
        <v>1809.983618</v>
      </c>
      <c r="G17" s="24">
        <v>16.604959999999998</v>
      </c>
      <c r="H17" s="24">
        <v>380.49701699999997</v>
      </c>
      <c r="I17" s="24">
        <v>654.80874900000003</v>
      </c>
      <c r="J17" s="25">
        <v>40.771869015</v>
      </c>
      <c r="K17" s="26">
        <v>36.177606388000001</v>
      </c>
      <c r="L17" s="25">
        <v>1.2707240980000001</v>
      </c>
    </row>
    <row r="18" spans="1:13" x14ac:dyDescent="0.25">
      <c r="A18" s="17"/>
      <c r="B18" s="17"/>
      <c r="C18" s="17" t="s">
        <v>57</v>
      </c>
      <c r="D18" s="17">
        <v>3460</v>
      </c>
      <c r="E18" s="17">
        <v>2036</v>
      </c>
      <c r="F18" s="24">
        <v>418.98529200000002</v>
      </c>
      <c r="G18" s="24">
        <v>3.3806929999999999</v>
      </c>
      <c r="H18" s="24">
        <v>150.55270400000001</v>
      </c>
      <c r="I18" s="24">
        <v>249.48067699999999</v>
      </c>
      <c r="J18" s="25">
        <v>38.290832432000002</v>
      </c>
      <c r="K18" s="26">
        <v>59.544017836000002</v>
      </c>
      <c r="L18" s="25">
        <v>16.575099012999999</v>
      </c>
    </row>
    <row r="19" spans="1:13" x14ac:dyDescent="0.25">
      <c r="A19" s="20" t="s">
        <v>38</v>
      </c>
      <c r="B19" s="17"/>
      <c r="C19" s="17"/>
      <c r="D19" s="21">
        <v>2339</v>
      </c>
      <c r="E19" s="21">
        <v>11105</v>
      </c>
      <c r="F19" s="21">
        <v>2328.3792960000001</v>
      </c>
      <c r="G19" s="21">
        <v>11.871462000000001</v>
      </c>
      <c r="H19" s="21">
        <v>750.56968100000006</v>
      </c>
      <c r="I19" s="21">
        <v>891.59108399999991</v>
      </c>
      <c r="J19" s="21">
        <v>12.640822084</v>
      </c>
      <c r="K19" s="21">
        <v>38.292347192999998</v>
      </c>
      <c r="L19" s="22">
        <v>48.241196653000003</v>
      </c>
    </row>
    <row r="20" spans="1:13" x14ac:dyDescent="0.25">
      <c r="A20" s="20"/>
      <c r="B20" s="17"/>
      <c r="C20" s="17" t="s">
        <v>58</v>
      </c>
      <c r="D20" s="17">
        <v>267</v>
      </c>
      <c r="E20" s="17">
        <v>1162</v>
      </c>
      <c r="F20" s="24">
        <v>112.490227</v>
      </c>
      <c r="G20" s="24">
        <v>0.76121799999999995</v>
      </c>
      <c r="H20" s="24">
        <v>56.967920000000007</v>
      </c>
      <c r="I20" s="24">
        <v>59.396428999999998</v>
      </c>
      <c r="J20" s="25">
        <v>-2.3066E-2</v>
      </c>
      <c r="K20" s="26">
        <v>52.801412695000003</v>
      </c>
      <c r="L20" s="25">
        <v>2.881869907</v>
      </c>
    </row>
    <row r="21" spans="1:13" x14ac:dyDescent="0.25">
      <c r="A21" s="20"/>
      <c r="B21" s="17"/>
      <c r="C21" s="17" t="s">
        <v>59</v>
      </c>
      <c r="D21" s="17">
        <v>1656</v>
      </c>
      <c r="E21" s="17">
        <v>8651</v>
      </c>
      <c r="F21" s="24">
        <v>2030.55718</v>
      </c>
      <c r="G21" s="24">
        <v>9.4969940000000008</v>
      </c>
      <c r="H21" s="24">
        <v>617.85712100000001</v>
      </c>
      <c r="I21" s="24">
        <v>743.72898999999995</v>
      </c>
      <c r="J21" s="25">
        <v>13.801341245</v>
      </c>
      <c r="K21" s="26">
        <v>36.626842983000003</v>
      </c>
      <c r="L21" s="25">
        <v>49.008047288999997</v>
      </c>
    </row>
    <row r="22" spans="1:13" x14ac:dyDescent="0.25">
      <c r="A22" s="20"/>
      <c r="B22" s="17"/>
      <c r="C22" s="17" t="s">
        <v>60</v>
      </c>
      <c r="D22" s="17">
        <v>416</v>
      </c>
      <c r="E22" s="17">
        <v>1292</v>
      </c>
      <c r="F22" s="24">
        <v>185.33188899999999</v>
      </c>
      <c r="G22" s="24">
        <v>1.6132500000000001</v>
      </c>
      <c r="H22" s="24">
        <v>75.744640000000004</v>
      </c>
      <c r="I22" s="24">
        <v>88.465665000000001</v>
      </c>
      <c r="J22" s="25">
        <v>11.346671124</v>
      </c>
      <c r="K22" s="26">
        <v>47.733644478000002</v>
      </c>
      <c r="L22" s="25">
        <v>67.370915319999995</v>
      </c>
      <c r="M22" s="15"/>
    </row>
    <row r="23" spans="1:13" x14ac:dyDescent="0.25">
      <c r="A23" s="20" t="s">
        <v>12</v>
      </c>
      <c r="B23" s="17"/>
      <c r="C23" s="17"/>
      <c r="D23" s="21">
        <v>44890</v>
      </c>
      <c r="E23" s="21">
        <v>12363</v>
      </c>
      <c r="F23" s="21">
        <v>3973.6173769999996</v>
      </c>
      <c r="G23" s="21">
        <v>70.542344999999997</v>
      </c>
      <c r="H23" s="21">
        <v>1036.8160600000001</v>
      </c>
      <c r="I23" s="21">
        <v>1850.9823190000002</v>
      </c>
      <c r="J23" s="21">
        <v>43.568526757999997</v>
      </c>
      <c r="K23" s="21">
        <v>46.581795462000002</v>
      </c>
      <c r="L23" s="27">
        <v>11.495174036</v>
      </c>
      <c r="M23" s="15"/>
    </row>
    <row r="24" spans="1:13" x14ac:dyDescent="0.25">
      <c r="A24" s="17"/>
      <c r="B24" s="17"/>
      <c r="C24" s="17" t="s">
        <v>61</v>
      </c>
      <c r="D24" s="17">
        <v>17394</v>
      </c>
      <c r="E24" s="17">
        <v>578</v>
      </c>
      <c r="F24" s="24">
        <v>668.59082999999998</v>
      </c>
      <c r="G24" s="24">
        <v>3.1253220000000002</v>
      </c>
      <c r="H24" s="24">
        <v>77.075682999999998</v>
      </c>
      <c r="I24" s="24">
        <v>438.67379399999999</v>
      </c>
      <c r="J24" s="25">
        <v>81.545848801999995</v>
      </c>
      <c r="K24" s="26">
        <v>65.611697665999998</v>
      </c>
      <c r="L24" s="25">
        <v>2.4636809629999998</v>
      </c>
      <c r="M24" s="15"/>
    </row>
    <row r="25" spans="1:13" x14ac:dyDescent="0.25">
      <c r="A25" s="17"/>
      <c r="B25" s="17"/>
      <c r="C25" s="17" t="s">
        <v>62</v>
      </c>
      <c r="D25" s="17">
        <v>9291</v>
      </c>
      <c r="E25" s="17">
        <v>605</v>
      </c>
      <c r="F25" s="24">
        <v>480.986671</v>
      </c>
      <c r="G25" s="24">
        <v>4.244891</v>
      </c>
      <c r="H25" s="24">
        <v>83.589643999999993</v>
      </c>
      <c r="I25" s="24">
        <v>309.54056500000002</v>
      </c>
      <c r="J25" s="25">
        <v>71.659838554000004</v>
      </c>
      <c r="K25" s="26">
        <v>64.355331168999996</v>
      </c>
      <c r="L25" s="25">
        <v>6.6912479989999998</v>
      </c>
      <c r="M25" s="15"/>
    </row>
    <row r="26" spans="1:13" x14ac:dyDescent="0.25">
      <c r="A26" s="17"/>
      <c r="B26" s="17"/>
      <c r="C26" s="17" t="s">
        <v>63</v>
      </c>
      <c r="D26" s="17">
        <v>6326</v>
      </c>
      <c r="E26" s="17">
        <v>3740</v>
      </c>
      <c r="F26" s="24">
        <v>791.60069499999997</v>
      </c>
      <c r="G26" s="24">
        <v>29.895008000000001</v>
      </c>
      <c r="H26" s="24">
        <v>258.64236799999998</v>
      </c>
      <c r="I26" s="24">
        <v>284.26487300000002</v>
      </c>
      <c r="J26" s="25">
        <v>13.855924814</v>
      </c>
      <c r="K26" s="26">
        <v>35.910134339000003</v>
      </c>
      <c r="L26" s="25">
        <v>9.2550511209999993</v>
      </c>
      <c r="M26" s="15"/>
    </row>
    <row r="27" spans="1:13" x14ac:dyDescent="0.25">
      <c r="A27" s="17"/>
      <c r="B27" s="17"/>
      <c r="C27" s="17" t="s">
        <v>64</v>
      </c>
      <c r="D27" s="17">
        <v>11879</v>
      </c>
      <c r="E27" s="17">
        <v>7440</v>
      </c>
      <c r="F27" s="24">
        <v>2032.439181</v>
      </c>
      <c r="G27" s="24">
        <v>33.277124000000001</v>
      </c>
      <c r="H27" s="24">
        <v>617.50836500000003</v>
      </c>
      <c r="I27" s="24">
        <v>818.50308700000005</v>
      </c>
      <c r="J27" s="25">
        <v>25.100161711999998</v>
      </c>
      <c r="K27" s="26">
        <v>40.271959656</v>
      </c>
      <c r="L27" s="25">
        <v>16.475534969999998</v>
      </c>
    </row>
    <row r="28" spans="1:13" x14ac:dyDescent="0.25">
      <c r="A28" s="20" t="s">
        <v>13</v>
      </c>
      <c r="B28" s="17"/>
      <c r="C28" s="17" t="s">
        <v>65</v>
      </c>
      <c r="D28" s="21">
        <v>23970</v>
      </c>
      <c r="E28" s="21">
        <v>31963</v>
      </c>
      <c r="F28" s="21">
        <v>5909.3259340000004</v>
      </c>
      <c r="G28" s="21">
        <v>23.683009999999999</v>
      </c>
      <c r="H28" s="21">
        <v>2716.1882169999999</v>
      </c>
      <c r="I28" s="21">
        <v>3476.0692610000001</v>
      </c>
      <c r="J28" s="21">
        <v>19.893750889</v>
      </c>
      <c r="K28" s="21">
        <v>58.823447883</v>
      </c>
      <c r="L28" s="21">
        <v>2.811420386</v>
      </c>
      <c r="M28" s="16"/>
    </row>
    <row r="29" spans="1:13" x14ac:dyDescent="0.25">
      <c r="A29" s="20" t="s">
        <v>14</v>
      </c>
      <c r="B29" s="17"/>
      <c r="C29" s="17"/>
      <c r="D29" s="21">
        <v>11598</v>
      </c>
      <c r="E29" s="21">
        <v>17647</v>
      </c>
      <c r="F29" s="21">
        <v>2587.7304040000004</v>
      </c>
      <c r="G29" s="21">
        <v>540.75522000000001</v>
      </c>
      <c r="H29" s="21">
        <v>1009.9014490000001</v>
      </c>
      <c r="I29" s="21">
        <v>725.30463299999997</v>
      </c>
      <c r="J29" s="22">
        <v>16.180491682</v>
      </c>
      <c r="K29" s="23">
        <v>28.028601120000001</v>
      </c>
      <c r="L29" s="22">
        <v>7.0173992509999996</v>
      </c>
    </row>
    <row r="30" spans="1:13" x14ac:dyDescent="0.25">
      <c r="A30" s="17"/>
      <c r="B30" s="17"/>
      <c r="C30" s="17" t="s">
        <v>66</v>
      </c>
      <c r="D30" s="17">
        <v>8124</v>
      </c>
      <c r="E30" s="17">
        <v>7635</v>
      </c>
      <c r="F30" s="24">
        <v>1088.0594309999999</v>
      </c>
      <c r="G30" s="24">
        <v>311.09715499999999</v>
      </c>
      <c r="H30" s="24">
        <v>466.04171000000002</v>
      </c>
      <c r="I30" s="24">
        <v>309.46870000000001</v>
      </c>
      <c r="J30" s="25">
        <v>21.086853149</v>
      </c>
      <c r="K30" s="26">
        <v>28.442260705999999</v>
      </c>
      <c r="L30" s="25">
        <v>5.630339599</v>
      </c>
    </row>
    <row r="31" spans="1:13" x14ac:dyDescent="0.25">
      <c r="A31" s="17"/>
      <c r="B31" s="17"/>
      <c r="C31" s="17" t="s">
        <v>67</v>
      </c>
      <c r="D31" s="17">
        <v>3151</v>
      </c>
      <c r="E31" s="17">
        <v>7735</v>
      </c>
      <c r="F31" s="24">
        <v>1366.150701</v>
      </c>
      <c r="G31" s="24">
        <v>78.058985000000007</v>
      </c>
      <c r="H31" s="24">
        <v>429.58916800000003</v>
      </c>
      <c r="I31" s="24">
        <v>434.62852199999998</v>
      </c>
      <c r="J31" s="25">
        <v>11.864645087</v>
      </c>
      <c r="K31" s="26">
        <v>31.814097938</v>
      </c>
      <c r="L31" s="25">
        <v>8.7198601090000007</v>
      </c>
    </row>
    <row r="32" spans="1:13" x14ac:dyDescent="0.25">
      <c r="A32" s="17"/>
      <c r="B32" s="17"/>
      <c r="C32" s="17" t="s">
        <v>68</v>
      </c>
      <c r="D32" s="17">
        <v>323</v>
      </c>
      <c r="E32" s="17">
        <v>2277</v>
      </c>
      <c r="F32" s="24">
        <v>133.52027200000001</v>
      </c>
      <c r="G32" s="24">
        <v>151.59907999999999</v>
      </c>
      <c r="H32" s="24">
        <v>114.270571</v>
      </c>
      <c r="I32" s="24">
        <v>-18.792589</v>
      </c>
      <c r="J32" s="25">
        <v>9.9218977010000007</v>
      </c>
      <c r="K32" s="26">
        <v>-14.074708446000001</v>
      </c>
      <c r="L32" s="25">
        <v>0.90136350200000004</v>
      </c>
    </row>
    <row r="33" spans="1:12" x14ac:dyDescent="0.25">
      <c r="A33" s="20" t="s">
        <v>15</v>
      </c>
      <c r="B33" s="17"/>
      <c r="C33" s="17"/>
      <c r="D33" s="21">
        <v>20574</v>
      </c>
      <c r="E33" s="21">
        <v>102309</v>
      </c>
      <c r="F33" s="21">
        <v>34176.150932999997</v>
      </c>
      <c r="G33" s="21">
        <v>718.01854900000001</v>
      </c>
      <c r="H33" s="21">
        <v>8262.8360899999989</v>
      </c>
      <c r="I33" s="21">
        <v>13018.475994000002</v>
      </c>
      <c r="J33" s="21">
        <v>35.990983100000001</v>
      </c>
      <c r="K33" s="27">
        <v>38.092282595999997</v>
      </c>
      <c r="L33" s="21">
        <v>23.779971111999998</v>
      </c>
    </row>
    <row r="34" spans="1:12" x14ac:dyDescent="0.25">
      <c r="A34" s="17"/>
      <c r="B34" s="17"/>
      <c r="C34" s="17" t="s">
        <v>69</v>
      </c>
      <c r="D34" s="17">
        <v>4886</v>
      </c>
      <c r="E34" s="17">
        <v>15811</v>
      </c>
      <c r="F34" s="24">
        <v>2960.9922879999999</v>
      </c>
      <c r="G34" s="24">
        <v>154.75175400000001</v>
      </c>
      <c r="H34" s="24">
        <v>1350.3984599999999</v>
      </c>
      <c r="I34" s="24">
        <v>2008.998145</v>
      </c>
      <c r="J34" s="25">
        <v>35.879012713999998</v>
      </c>
      <c r="K34" s="26">
        <v>67.848813829999997</v>
      </c>
      <c r="L34" s="25">
        <v>15.124052900000001</v>
      </c>
    </row>
    <row r="35" spans="1:12" x14ac:dyDescent="0.25">
      <c r="A35" s="17"/>
      <c r="B35" s="17"/>
      <c r="C35" s="17" t="s">
        <v>70</v>
      </c>
      <c r="D35" s="17">
        <v>4097</v>
      </c>
      <c r="E35" s="17">
        <v>5243</v>
      </c>
      <c r="F35" s="24">
        <v>1202.1309120000001</v>
      </c>
      <c r="G35" s="24">
        <v>41.936948000000001</v>
      </c>
      <c r="H35" s="24">
        <v>437.64100400000001</v>
      </c>
      <c r="I35" s="24">
        <v>514.63318000000004</v>
      </c>
      <c r="J35" s="25">
        <v>19.140727831</v>
      </c>
      <c r="K35" s="26">
        <v>42.810077909</v>
      </c>
      <c r="L35" s="25">
        <v>12.224811336</v>
      </c>
    </row>
    <row r="36" spans="1:12" x14ac:dyDescent="0.25">
      <c r="A36" s="17"/>
      <c r="B36" s="17"/>
      <c r="C36" s="28" t="s">
        <v>71</v>
      </c>
      <c r="D36" s="17">
        <v>3746</v>
      </c>
      <c r="E36" s="17">
        <v>4862</v>
      </c>
      <c r="F36" s="24">
        <v>846.30681600000003</v>
      </c>
      <c r="G36" s="24">
        <v>65.755471</v>
      </c>
      <c r="H36" s="24">
        <v>409.09010000000001</v>
      </c>
      <c r="I36" s="24">
        <v>661.43713500000001</v>
      </c>
      <c r="J36" s="25">
        <v>42.674912448999997</v>
      </c>
      <c r="K36" s="26">
        <v>78.155714037999999</v>
      </c>
      <c r="L36" s="25">
        <v>18.73040108</v>
      </c>
    </row>
    <row r="37" spans="1:12" x14ac:dyDescent="0.25">
      <c r="A37" s="17"/>
      <c r="B37" s="17"/>
      <c r="C37" s="28" t="s">
        <v>72</v>
      </c>
      <c r="D37" s="17">
        <v>1193</v>
      </c>
      <c r="E37" s="17">
        <v>5790</v>
      </c>
      <c r="F37" s="24">
        <v>885.01061800000002</v>
      </c>
      <c r="G37" s="24">
        <v>11.189833999999999</v>
      </c>
      <c r="H37" s="24">
        <v>458.67427600000002</v>
      </c>
      <c r="I37" s="24">
        <v>478.11408999999998</v>
      </c>
      <c r="J37" s="25">
        <v>1.831172405</v>
      </c>
      <c r="K37" s="26">
        <v>54.023542800000001</v>
      </c>
      <c r="L37" s="25">
        <v>24.998441657000001</v>
      </c>
    </row>
    <row r="38" spans="1:12" x14ac:dyDescent="0.25">
      <c r="A38" s="17"/>
      <c r="B38" s="17"/>
      <c r="C38" s="28" t="s">
        <v>73</v>
      </c>
      <c r="D38" s="17">
        <v>239</v>
      </c>
      <c r="E38" s="17">
        <v>980</v>
      </c>
      <c r="F38" s="24">
        <v>836.31820000000005</v>
      </c>
      <c r="G38" s="24">
        <v>15.573712</v>
      </c>
      <c r="H38" s="24">
        <v>103.01484600000001</v>
      </c>
      <c r="I38" s="24">
        <v>167.25610900000001</v>
      </c>
      <c r="J38" s="25">
        <v>41.071914657999997</v>
      </c>
      <c r="K38" s="26">
        <v>19.999099505</v>
      </c>
      <c r="L38" s="25">
        <v>14.887717736999999</v>
      </c>
    </row>
    <row r="39" spans="1:12" x14ac:dyDescent="0.25">
      <c r="A39" s="17"/>
      <c r="B39" s="17"/>
      <c r="C39" s="28" t="s">
        <v>74</v>
      </c>
      <c r="D39" s="17">
        <v>191</v>
      </c>
      <c r="E39" s="17">
        <v>315</v>
      </c>
      <c r="F39" s="24">
        <v>154.47958</v>
      </c>
      <c r="G39" s="24">
        <v>1.8933279999999999</v>
      </c>
      <c r="H39" s="24">
        <v>27.746281</v>
      </c>
      <c r="I39" s="24">
        <v>64.150717</v>
      </c>
      <c r="J39" s="25">
        <v>56.271525764000003</v>
      </c>
      <c r="K39" s="26">
        <v>41.526988226999997</v>
      </c>
      <c r="L39" s="25">
        <v>20.414607548999999</v>
      </c>
    </row>
    <row r="40" spans="1:12" x14ac:dyDescent="0.25">
      <c r="A40" s="17"/>
      <c r="B40" s="17"/>
      <c r="C40" s="28" t="s">
        <v>75</v>
      </c>
      <c r="D40" s="17">
        <v>575</v>
      </c>
      <c r="E40" s="17">
        <v>5040</v>
      </c>
      <c r="F40" s="24">
        <v>778.57478900000001</v>
      </c>
      <c r="G40" s="24">
        <v>147.54809499999999</v>
      </c>
      <c r="H40" s="24">
        <v>248.872105</v>
      </c>
      <c r="I40" s="24">
        <v>110.053168</v>
      </c>
      <c r="J40" s="25">
        <v>-9.0620860879999992</v>
      </c>
      <c r="K40" s="26">
        <v>14.135208275</v>
      </c>
      <c r="L40" s="25">
        <v>4.1459576470000004</v>
      </c>
    </row>
    <row r="41" spans="1:12" x14ac:dyDescent="0.25">
      <c r="A41" s="17"/>
      <c r="B41" s="17"/>
      <c r="C41" s="28" t="s">
        <v>76</v>
      </c>
      <c r="D41" s="17">
        <v>404</v>
      </c>
      <c r="E41" s="17">
        <v>6025</v>
      </c>
      <c r="F41" s="24">
        <v>3154.5486209999999</v>
      </c>
      <c r="G41" s="24">
        <v>1.795809</v>
      </c>
      <c r="H41" s="24">
        <v>531.560473</v>
      </c>
      <c r="I41" s="24">
        <v>1429.9018940000001</v>
      </c>
      <c r="J41" s="25">
        <v>62.075766625999997</v>
      </c>
      <c r="K41" s="26">
        <v>45.328256615999997</v>
      </c>
      <c r="L41" s="25">
        <v>79.658921097999993</v>
      </c>
    </row>
    <row r="42" spans="1:12" x14ac:dyDescent="0.25">
      <c r="A42" s="20"/>
      <c r="B42" s="17"/>
      <c r="C42" s="28" t="s">
        <v>77</v>
      </c>
      <c r="D42" s="17">
        <v>111</v>
      </c>
      <c r="E42" s="17">
        <v>660</v>
      </c>
      <c r="F42" s="24">
        <v>114.330679</v>
      </c>
      <c r="G42" s="24">
        <v>1.559698</v>
      </c>
      <c r="H42" s="24">
        <v>32.319986999999998</v>
      </c>
      <c r="I42" s="24">
        <v>30.117339000000001</v>
      </c>
      <c r="J42" s="25">
        <v>-8.3108431300000003</v>
      </c>
      <c r="K42" s="26">
        <v>26.342307474999998</v>
      </c>
      <c r="L42" s="25">
        <v>33.863506575000002</v>
      </c>
    </row>
    <row r="43" spans="1:12" x14ac:dyDescent="0.25">
      <c r="A43" s="17"/>
      <c r="B43" s="17"/>
      <c r="C43" s="28" t="s">
        <v>78</v>
      </c>
      <c r="D43" s="17">
        <v>4511</v>
      </c>
      <c r="E43" s="17">
        <v>2153</v>
      </c>
      <c r="F43" s="24">
        <v>683.67430300000001</v>
      </c>
      <c r="G43" s="24">
        <v>28.770150999999998</v>
      </c>
      <c r="H43" s="24">
        <v>174.38165000000001</v>
      </c>
      <c r="I43" s="24">
        <v>230.145534</v>
      </c>
      <c r="J43" s="25">
        <v>30.492004807000001</v>
      </c>
      <c r="K43" s="26">
        <v>33.663037062000001</v>
      </c>
      <c r="L43" s="25">
        <v>38.820841127999998</v>
      </c>
    </row>
    <row r="44" spans="1:12" x14ac:dyDescent="0.25">
      <c r="A44" s="17"/>
      <c r="B44" s="17"/>
      <c r="C44" s="28" t="s">
        <v>79</v>
      </c>
      <c r="D44" s="17">
        <v>280</v>
      </c>
      <c r="E44" s="17">
        <v>6230</v>
      </c>
      <c r="F44" s="24">
        <v>989.07430999999997</v>
      </c>
      <c r="G44" s="24">
        <v>7.6133369999999996</v>
      </c>
      <c r="H44" s="24">
        <v>460.73993400000006</v>
      </c>
      <c r="I44" s="24">
        <v>528.56954299999995</v>
      </c>
      <c r="J44" s="25">
        <v>7.485234341</v>
      </c>
      <c r="K44" s="26">
        <v>53.440832266999998</v>
      </c>
      <c r="L44" s="25">
        <v>2.9603430909999999</v>
      </c>
    </row>
    <row r="45" spans="1:12" x14ac:dyDescent="0.25">
      <c r="A45" s="17"/>
      <c r="B45" s="17"/>
      <c r="C45" s="28" t="s">
        <v>80</v>
      </c>
      <c r="D45" s="17">
        <v>19</v>
      </c>
      <c r="E45" s="17">
        <v>46506</v>
      </c>
      <c r="F45" s="24">
        <v>20420.341613000001</v>
      </c>
      <c r="G45" s="24">
        <v>176.33455900000001</v>
      </c>
      <c r="H45" s="24">
        <v>3797.5984429999999</v>
      </c>
      <c r="I45" s="24">
        <v>6905.8318410000002</v>
      </c>
      <c r="J45" s="25">
        <v>41.512636403000002</v>
      </c>
      <c r="K45" s="26">
        <v>33.818395264000003</v>
      </c>
      <c r="L45" s="25">
        <v>18.070017789000001</v>
      </c>
    </row>
    <row r="46" spans="1:12" x14ac:dyDescent="0.25">
      <c r="A46" s="17"/>
      <c r="B46" s="17"/>
      <c r="C46" s="28" t="s">
        <v>81</v>
      </c>
      <c r="D46" s="17">
        <v>73</v>
      </c>
      <c r="E46" s="17">
        <v>2571</v>
      </c>
      <c r="F46" s="24">
        <v>1114.31025</v>
      </c>
      <c r="G46" s="24">
        <v>61.724083999999998</v>
      </c>
      <c r="H46" s="24">
        <v>224.47467399999999</v>
      </c>
      <c r="I46" s="24">
        <v>-118.80977900000001</v>
      </c>
      <c r="J46" s="25">
        <v>428.74250212300001</v>
      </c>
      <c r="K46" s="26">
        <v>-10.662181291</v>
      </c>
      <c r="L46" s="25">
        <v>38.177496976</v>
      </c>
    </row>
    <row r="47" spans="1:12" x14ac:dyDescent="0.25">
      <c r="A47" s="17"/>
      <c r="B47" s="17"/>
      <c r="C47" s="28" t="s">
        <v>82</v>
      </c>
      <c r="D47" s="17">
        <v>203</v>
      </c>
      <c r="E47" s="17">
        <v>115</v>
      </c>
      <c r="F47" s="24">
        <v>32.525554</v>
      </c>
      <c r="G47" s="24">
        <v>1.4052739999999999</v>
      </c>
      <c r="H47" s="24">
        <v>5.5396700000000001</v>
      </c>
      <c r="I47" s="24">
        <v>6.8284750000000001</v>
      </c>
      <c r="J47" s="25">
        <v>29.270412766</v>
      </c>
      <c r="K47" s="26">
        <v>20.994185064</v>
      </c>
      <c r="L47" s="25">
        <v>7.2161660950000002</v>
      </c>
    </row>
    <row r="48" spans="1:12" x14ac:dyDescent="0.25">
      <c r="A48" s="17"/>
      <c r="B48" s="17"/>
      <c r="C48" s="28" t="s">
        <v>83</v>
      </c>
      <c r="D48" s="17">
        <v>46</v>
      </c>
      <c r="E48" s="17">
        <v>8</v>
      </c>
      <c r="F48" s="24">
        <v>3.5324</v>
      </c>
      <c r="G48" s="24">
        <v>0.166495</v>
      </c>
      <c r="H48" s="24">
        <v>0.78418699999999997</v>
      </c>
      <c r="I48" s="24">
        <v>1.2486029999999999</v>
      </c>
      <c r="J48" s="25">
        <v>41.423852734</v>
      </c>
      <c r="K48" s="26">
        <v>35.34715774</v>
      </c>
      <c r="L48" s="25">
        <v>6.0140697540000003</v>
      </c>
    </row>
    <row r="49" spans="1:12" x14ac:dyDescent="0.25">
      <c r="A49" s="20" t="s">
        <v>16</v>
      </c>
      <c r="B49" s="20"/>
      <c r="C49" s="29" t="s">
        <v>84</v>
      </c>
      <c r="D49" s="21">
        <v>12649</v>
      </c>
      <c r="E49" s="21">
        <v>52068</v>
      </c>
      <c r="F49" s="21">
        <v>10762.639209999999</v>
      </c>
      <c r="G49" s="21">
        <v>67.708118999999996</v>
      </c>
      <c r="H49" s="21">
        <v>3731.5070969999997</v>
      </c>
      <c r="I49" s="21">
        <v>4075.5548410000001</v>
      </c>
      <c r="J49" s="21">
        <v>5.7837504199999996</v>
      </c>
      <c r="K49" s="21">
        <v>37.867615567999998</v>
      </c>
      <c r="L49" s="21">
        <v>15.120655466000001</v>
      </c>
    </row>
    <row r="50" spans="1:12" x14ac:dyDescent="0.25">
      <c r="A50" s="20" t="s">
        <v>17</v>
      </c>
      <c r="B50" s="20"/>
      <c r="C50" s="20" t="s">
        <v>85</v>
      </c>
      <c r="D50" s="21">
        <v>2345</v>
      </c>
      <c r="E50" s="21">
        <v>795</v>
      </c>
      <c r="F50" s="21">
        <v>136.01976999999999</v>
      </c>
      <c r="G50" s="21">
        <v>18.064385999999999</v>
      </c>
      <c r="H50" s="21">
        <v>48.565542999999998</v>
      </c>
      <c r="I50" s="21">
        <v>65.181291999999999</v>
      </c>
      <c r="J50" s="21">
        <v>38.343288139000002</v>
      </c>
      <c r="K50" s="21">
        <v>47.920454505000002</v>
      </c>
      <c r="L50" s="21">
        <v>1.5288689280000001</v>
      </c>
    </row>
    <row r="51" spans="1:12" x14ac:dyDescent="0.25">
      <c r="A51" s="20" t="s">
        <v>18</v>
      </c>
      <c r="B51" s="20"/>
      <c r="C51" s="20"/>
      <c r="D51" s="21">
        <v>145876</v>
      </c>
      <c r="E51" s="21">
        <v>344229</v>
      </c>
      <c r="F51" s="21">
        <v>85643.271463999001</v>
      </c>
      <c r="G51" s="21">
        <v>1731.947124</v>
      </c>
      <c r="H51" s="21">
        <v>24914.691129999999</v>
      </c>
      <c r="I51" s="21">
        <v>32907.095608000003</v>
      </c>
      <c r="J51" s="21">
        <v>24.287384809999999</v>
      </c>
      <c r="K51" s="21">
        <v>38.423445350999998</v>
      </c>
      <c r="L51" s="21">
        <v>16.383937599999999</v>
      </c>
    </row>
    <row r="52" spans="1:12" x14ac:dyDescent="0.25">
      <c r="A52" s="20" t="s">
        <v>19</v>
      </c>
      <c r="B52" s="17"/>
      <c r="C52" s="17"/>
      <c r="D52" s="21">
        <v>2323182</v>
      </c>
      <c r="E52" s="21">
        <v>12679927</v>
      </c>
      <c r="F52" s="21">
        <v>3641886.925496384</v>
      </c>
      <c r="G52" s="21">
        <v>26288.851528005998</v>
      </c>
      <c r="H52" s="21">
        <v>734313.55445996404</v>
      </c>
      <c r="I52" s="21">
        <v>1031582.578578289</v>
      </c>
      <c r="J52" s="21">
        <v>24.508593661999999</v>
      </c>
      <c r="K52" s="21">
        <v>28.325497185</v>
      </c>
      <c r="L52" s="21">
        <v>17.980362997</v>
      </c>
    </row>
    <row r="53" spans="1:12" x14ac:dyDescent="0.25">
      <c r="A53" s="17" t="s">
        <v>20</v>
      </c>
      <c r="B53" s="17"/>
      <c r="C53" s="17"/>
      <c r="D53" s="30">
        <v>6.2791464465547689E-2</v>
      </c>
      <c r="E53" s="31">
        <v>2.7147553767462543E-2</v>
      </c>
      <c r="F53" s="31">
        <v>2.3516180819459668E-2</v>
      </c>
      <c r="G53" s="31">
        <v>6.5881429706235922E-2</v>
      </c>
      <c r="H53" s="31">
        <v>3.3929226797839787E-2</v>
      </c>
      <c r="I53" s="31">
        <v>3.1899623250086336E-2</v>
      </c>
      <c r="J53" s="32" t="s">
        <v>21</v>
      </c>
      <c r="K53" s="32" t="s">
        <v>21</v>
      </c>
      <c r="L53" s="32" t="s">
        <v>21</v>
      </c>
    </row>
    <row r="55" spans="1:12" x14ac:dyDescent="0.25">
      <c r="A55" s="17" t="s">
        <v>115</v>
      </c>
    </row>
  </sheetData>
  <pageMargins left="0.7" right="0.7" top="0.75" bottom="0.75" header="0.3" footer="0.3"/>
  <pageSetup paperSize="8" scale="10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12"/>
  <sheetViews>
    <sheetView workbookViewId="0"/>
  </sheetViews>
  <sheetFormatPr baseColWidth="10" defaultRowHeight="11.25" x14ac:dyDescent="0.2"/>
  <cols>
    <col min="1" max="1" width="18.140625" style="17" bestFit="1" customWidth="1"/>
    <col min="2" max="2" width="25.28515625" style="17" bestFit="1" customWidth="1"/>
    <col min="3" max="3" width="26.7109375" style="17" bestFit="1" customWidth="1"/>
    <col min="4" max="4" width="12" style="17" bestFit="1" customWidth="1"/>
    <col min="5" max="5" width="12.5703125" style="17" bestFit="1" customWidth="1"/>
    <col min="6" max="16384" width="11.42578125" style="17"/>
  </cols>
  <sheetData>
    <row r="1" spans="1:5" x14ac:dyDescent="0.2">
      <c r="A1" s="20" t="s">
        <v>111</v>
      </c>
    </row>
    <row r="4" spans="1:5" x14ac:dyDescent="0.2">
      <c r="A4" s="33" t="s">
        <v>2</v>
      </c>
      <c r="B4" s="33" t="s">
        <v>42</v>
      </c>
      <c r="C4" s="34" t="s">
        <v>43</v>
      </c>
      <c r="D4" s="34" t="s">
        <v>3</v>
      </c>
      <c r="E4" s="35" t="s">
        <v>4</v>
      </c>
    </row>
    <row r="5" spans="1:5" x14ac:dyDescent="0.2">
      <c r="A5" s="36" t="str">
        <f>[1]CA_taille_March_vf_18!A5</f>
        <v>Sans salarié</v>
      </c>
      <c r="B5" s="65">
        <v>0.74533165153966385</v>
      </c>
      <c r="C5" s="67">
        <v>0.58959909296817903</v>
      </c>
      <c r="D5" s="67">
        <v>7.3133724050146953E-2</v>
      </c>
      <c r="E5" s="69">
        <v>4.3662555528226482E-2</v>
      </c>
    </row>
    <row r="6" spans="1:5" x14ac:dyDescent="0.2">
      <c r="A6" s="36" t="str">
        <f>[1]CA_taille_March_vf_18!A2</f>
        <v>1 à 9 salariés</v>
      </c>
      <c r="B6" s="65">
        <v>0.22798129918560969</v>
      </c>
      <c r="C6" s="67">
        <v>0.35661605504863586</v>
      </c>
      <c r="D6" s="67">
        <v>0.15498968254125639</v>
      </c>
      <c r="E6" s="69">
        <v>0.12207337645809119</v>
      </c>
    </row>
    <row r="7" spans="1:5" x14ac:dyDescent="0.2">
      <c r="A7" s="36" t="str">
        <f>[1]CA_taille_March_vf_18!A3</f>
        <v>10 à 249 salariés</v>
      </c>
      <c r="B7" s="65">
        <v>2.5864432805944776E-2</v>
      </c>
      <c r="C7" s="67">
        <v>5.1986456506636157E-2</v>
      </c>
      <c r="D7" s="67">
        <v>0.22915745084830944</v>
      </c>
      <c r="E7" s="69">
        <v>0.25117600566034937</v>
      </c>
    </row>
    <row r="8" spans="1:5" x14ac:dyDescent="0.2">
      <c r="A8" s="39" t="str">
        <f>[1]CA_taille_March_vf_18!A4</f>
        <v>250 salariés ou plus</v>
      </c>
      <c r="B8" s="66">
        <v>8.2261646878170505E-4</v>
      </c>
      <c r="C8" s="68">
        <v>1.7983954765489747E-3</v>
      </c>
      <c r="D8" s="68">
        <v>0.5427191425602873</v>
      </c>
      <c r="E8" s="70">
        <v>0.58308806235333288</v>
      </c>
    </row>
    <row r="9" spans="1:5" x14ac:dyDescent="0.2">
      <c r="B9" s="40">
        <v>145876</v>
      </c>
      <c r="C9" s="41">
        <v>2323182</v>
      </c>
      <c r="D9" s="41">
        <v>87168936</v>
      </c>
      <c r="E9" s="42">
        <v>3641886.925497028</v>
      </c>
    </row>
    <row r="11" spans="1:5" x14ac:dyDescent="0.2">
      <c r="A11" s="17" t="s">
        <v>5</v>
      </c>
    </row>
    <row r="12" spans="1:5" x14ac:dyDescent="0.2">
      <c r="A12" s="17" t="s">
        <v>116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21"/>
  <sheetViews>
    <sheetView workbookViewId="0"/>
  </sheetViews>
  <sheetFormatPr baseColWidth="10" defaultRowHeight="11.25" x14ac:dyDescent="0.2"/>
  <cols>
    <col min="1" max="1" width="25.7109375" style="17" customWidth="1"/>
    <col min="2" max="3" width="14.7109375" style="17" customWidth="1"/>
    <col min="4" max="16384" width="11.42578125" style="17"/>
  </cols>
  <sheetData>
    <row r="1" spans="1:3" x14ac:dyDescent="0.2">
      <c r="A1" s="20" t="s">
        <v>110</v>
      </c>
    </row>
    <row r="4" spans="1:3" x14ac:dyDescent="0.2">
      <c r="A4" s="33"/>
      <c r="B4" s="34" t="s">
        <v>0</v>
      </c>
      <c r="C4" s="35" t="s">
        <v>1</v>
      </c>
    </row>
    <row r="5" spans="1:3" x14ac:dyDescent="0.2">
      <c r="A5" s="36"/>
      <c r="B5" s="37" t="s">
        <v>108</v>
      </c>
      <c r="C5" s="38" t="s">
        <v>109</v>
      </c>
    </row>
    <row r="6" spans="1:3" x14ac:dyDescent="0.2">
      <c r="A6" s="36" t="str">
        <f>[2]graph2_18_def!A9</f>
        <v>Audiovisuel/Multimédia</v>
      </c>
      <c r="B6" s="43">
        <v>39.561303583519823</v>
      </c>
      <c r="C6" s="44">
        <v>29.721203036350801</v>
      </c>
    </row>
    <row r="7" spans="1:3" x14ac:dyDescent="0.2">
      <c r="A7" s="36" t="str">
        <f>[2]graph2_18_def!A10</f>
        <v>Livre/Presse</v>
      </c>
      <c r="B7" s="43">
        <v>26.5003448918171</v>
      </c>
      <c r="C7" s="44">
        <v>32.805777549247736</v>
      </c>
    </row>
    <row r="8" spans="1:3" x14ac:dyDescent="0.2">
      <c r="A8" s="36" t="str">
        <f>[2]graph2_18_def!A8</f>
        <v>Publicité</v>
      </c>
      <c r="B8" s="43">
        <v>12.385033579229633</v>
      </c>
      <c r="C8" s="44">
        <v>15.125977183793346</v>
      </c>
    </row>
    <row r="9" spans="1:3" x14ac:dyDescent="0.2">
      <c r="A9" s="36" t="str">
        <f>[2]graph2_18_def!A7</f>
        <v>Architecture</v>
      </c>
      <c r="B9" s="43">
        <v>10.563281859961343</v>
      </c>
      <c r="C9" s="44">
        <v>9.2853885059074042</v>
      </c>
    </row>
    <row r="10" spans="1:3" x14ac:dyDescent="0.2">
      <c r="A10" s="36" t="str">
        <f>[2]graph2_18_def!A5</f>
        <v>Arts visuels</v>
      </c>
      <c r="B10" s="43">
        <v>5.624872948526062</v>
      </c>
      <c r="C10" s="44">
        <v>3.5915044926487893</v>
      </c>
    </row>
    <row r="11" spans="1:3" x14ac:dyDescent="0.2">
      <c r="A11" s="36" t="str">
        <f>[2]graph2_18_def!A6</f>
        <v>Spectacle vivant</v>
      </c>
      <c r="B11" s="43">
        <v>2.7094189490951197</v>
      </c>
      <c r="C11" s="44">
        <v>3.2260501003692306</v>
      </c>
    </row>
    <row r="12" spans="1:3" x14ac:dyDescent="0.2">
      <c r="A12" s="36" t="str">
        <f>[2]graph2_18_def!A4</f>
        <v>Métiers d'art</v>
      </c>
      <c r="B12" s="43">
        <v>2.2040979904153923</v>
      </c>
      <c r="C12" s="44">
        <v>5.126529141937489</v>
      </c>
    </row>
    <row r="13" spans="1:3" x14ac:dyDescent="0.2">
      <c r="A13" s="36" t="str">
        <f>[2]graph2_18_def!A3</f>
        <v>Patrimoine</v>
      </c>
      <c r="B13" s="43">
        <v>0.2535694884592441</v>
      </c>
      <c r="C13" s="44">
        <v>0.88661908206455575</v>
      </c>
    </row>
    <row r="14" spans="1:3" x14ac:dyDescent="0.2">
      <c r="A14" s="39" t="str">
        <f>[2]graph2_18_def!A2</f>
        <v>Enseignement artistique amateur</v>
      </c>
      <c r="B14" s="45">
        <v>0.1980767089762667</v>
      </c>
      <c r="C14" s="46">
        <v>0.23095090768064283</v>
      </c>
    </row>
    <row r="16" spans="1:3" x14ac:dyDescent="0.2">
      <c r="A16" s="3" t="s">
        <v>26</v>
      </c>
    </row>
    <row r="17" spans="1:3" x14ac:dyDescent="0.2">
      <c r="A17" s="4" t="s">
        <v>107</v>
      </c>
      <c r="B17" s="37"/>
      <c r="C17" s="37"/>
    </row>
    <row r="18" spans="1:3" x14ac:dyDescent="0.2">
      <c r="B18" s="47"/>
      <c r="C18" s="47"/>
    </row>
    <row r="19" spans="1:3" x14ac:dyDescent="0.2">
      <c r="B19" s="47"/>
      <c r="C19" s="47"/>
    </row>
    <row r="20" spans="1:3" x14ac:dyDescent="0.2">
      <c r="B20" s="47"/>
      <c r="C20" s="47"/>
    </row>
    <row r="21" spans="1:3" x14ac:dyDescent="0.2">
      <c r="B21" s="47"/>
      <c r="C21" s="47"/>
    </row>
  </sheetData>
  <sortState ref="A31:C39">
    <sortCondition descending="1" ref="B31:B39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9"/>
  <sheetViews>
    <sheetView workbookViewId="0">
      <selection activeCell="A32" sqref="A32"/>
    </sheetView>
  </sheetViews>
  <sheetFormatPr baseColWidth="10" defaultRowHeight="11.25" x14ac:dyDescent="0.2"/>
  <cols>
    <col min="1" max="1" width="87.42578125" style="17" customWidth="1"/>
    <col min="2" max="2" width="32.28515625" style="17" bestFit="1" customWidth="1"/>
    <col min="3" max="3" width="21" style="17" bestFit="1" customWidth="1"/>
    <col min="4" max="16384" width="11.42578125" style="17"/>
  </cols>
  <sheetData>
    <row r="1" spans="1:3" x14ac:dyDescent="0.2">
      <c r="A1" s="5" t="s">
        <v>96</v>
      </c>
    </row>
    <row r="2" spans="1:3" x14ac:dyDescent="0.2">
      <c r="A2" s="8" t="s">
        <v>28</v>
      </c>
    </row>
    <row r="4" spans="1:3" x14ac:dyDescent="0.2">
      <c r="A4" s="20" t="s">
        <v>7</v>
      </c>
      <c r="B4" s="20" t="s">
        <v>8</v>
      </c>
      <c r="C4" s="20" t="s">
        <v>36</v>
      </c>
    </row>
    <row r="5" spans="1:3" x14ac:dyDescent="0.2">
      <c r="A5" s="17" t="s">
        <v>44</v>
      </c>
      <c r="B5" s="24">
        <v>483</v>
      </c>
      <c r="C5" s="26">
        <v>-5.1554843909999999</v>
      </c>
    </row>
    <row r="6" spans="1:3" x14ac:dyDescent="0.2">
      <c r="A6" s="17" t="s">
        <v>97</v>
      </c>
      <c r="B6" s="24">
        <v>12649</v>
      </c>
      <c r="C6" s="26">
        <v>5.7837504199999996</v>
      </c>
    </row>
    <row r="7" spans="1:3" x14ac:dyDescent="0.2">
      <c r="A7" s="17" t="s">
        <v>98</v>
      </c>
      <c r="B7" s="24">
        <v>2339</v>
      </c>
      <c r="C7" s="24">
        <v>12.640822084</v>
      </c>
    </row>
    <row r="8" spans="1:3" x14ac:dyDescent="0.2">
      <c r="A8" s="17" t="s">
        <v>99</v>
      </c>
      <c r="B8" s="24">
        <v>27028</v>
      </c>
      <c r="C8" s="26">
        <v>15.336270809</v>
      </c>
    </row>
    <row r="9" spans="1:3" x14ac:dyDescent="0.2">
      <c r="A9" s="17" t="s">
        <v>100</v>
      </c>
      <c r="B9" s="24">
        <v>11598</v>
      </c>
      <c r="C9" s="26">
        <v>16.180491682</v>
      </c>
    </row>
    <row r="10" spans="1:3" x14ac:dyDescent="0.2">
      <c r="A10" s="17" t="s">
        <v>101</v>
      </c>
      <c r="B10" s="24">
        <v>23970</v>
      </c>
      <c r="C10" s="26">
        <v>19.893750889</v>
      </c>
    </row>
    <row r="11" spans="1:3" x14ac:dyDescent="0.2">
      <c r="A11" s="17" t="s">
        <v>102</v>
      </c>
      <c r="B11" s="24">
        <v>145876</v>
      </c>
      <c r="C11" s="26">
        <v>24.287384809999999</v>
      </c>
    </row>
    <row r="12" spans="1:3" x14ac:dyDescent="0.2">
      <c r="A12" s="17" t="s">
        <v>103</v>
      </c>
      <c r="B12" s="24">
        <v>2323182</v>
      </c>
      <c r="C12" s="26">
        <v>24.508593661999999</v>
      </c>
    </row>
    <row r="13" spans="1:3" x14ac:dyDescent="0.2">
      <c r="A13" s="17" t="s">
        <v>104</v>
      </c>
      <c r="B13" s="24">
        <v>20574</v>
      </c>
      <c r="C13" s="26">
        <v>35.990983100000001</v>
      </c>
    </row>
    <row r="14" spans="1:3" x14ac:dyDescent="0.2">
      <c r="A14" s="17" t="s">
        <v>105</v>
      </c>
      <c r="B14" s="24">
        <v>2345</v>
      </c>
      <c r="C14" s="26">
        <v>38.343288139000002</v>
      </c>
    </row>
    <row r="15" spans="1:3" x14ac:dyDescent="0.2">
      <c r="A15" s="17" t="s">
        <v>106</v>
      </c>
      <c r="B15" s="24">
        <v>44890</v>
      </c>
      <c r="C15" s="26">
        <v>43.568526757999997</v>
      </c>
    </row>
    <row r="16" spans="1:3" x14ac:dyDescent="0.2">
      <c r="A16" s="17" t="s">
        <v>20</v>
      </c>
      <c r="B16" s="48">
        <f>B11/B12</f>
        <v>6.2791464465547689E-2</v>
      </c>
      <c r="C16" s="49" t="s">
        <v>21</v>
      </c>
    </row>
    <row r="18" spans="1:1" x14ac:dyDescent="0.2">
      <c r="A18" s="6" t="s">
        <v>27</v>
      </c>
    </row>
    <row r="19" spans="1:1" x14ac:dyDescent="0.2">
      <c r="A19" s="6" t="s">
        <v>107</v>
      </c>
    </row>
  </sheetData>
  <sortState ref="A28:D39">
    <sortCondition ref="C28:C39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10"/>
  <sheetViews>
    <sheetView workbookViewId="0"/>
  </sheetViews>
  <sheetFormatPr baseColWidth="10" defaultRowHeight="11.25" x14ac:dyDescent="0.2"/>
  <cols>
    <col min="1" max="1" width="51.5703125" style="50" bestFit="1" customWidth="1"/>
    <col min="2" max="2" width="12.7109375" style="50" customWidth="1"/>
    <col min="3" max="3" width="26.5703125" style="50" customWidth="1"/>
    <col min="4" max="16384" width="11.42578125" style="50"/>
  </cols>
  <sheetData>
    <row r="1" spans="1:6" x14ac:dyDescent="0.2">
      <c r="A1" s="7" t="s">
        <v>92</v>
      </c>
    </row>
    <row r="2" spans="1:6" x14ac:dyDescent="0.2">
      <c r="A2" s="8" t="s">
        <v>28</v>
      </c>
    </row>
    <row r="4" spans="1:6" x14ac:dyDescent="0.2">
      <c r="A4" s="51"/>
      <c r="B4" s="51"/>
      <c r="C4" s="51"/>
      <c r="D4" s="51"/>
      <c r="E4" s="51"/>
      <c r="F4" s="51"/>
    </row>
    <row r="5" spans="1:6" x14ac:dyDescent="0.2">
      <c r="A5" s="53"/>
      <c r="B5" s="53" t="s">
        <v>22</v>
      </c>
      <c r="C5" s="53" t="s">
        <v>40</v>
      </c>
      <c r="D5" s="53" t="s">
        <v>24</v>
      </c>
      <c r="E5" s="53" t="s">
        <v>39</v>
      </c>
      <c r="F5" s="53" t="s">
        <v>23</v>
      </c>
    </row>
    <row r="6" spans="1:6" x14ac:dyDescent="0.2">
      <c r="A6" s="53" t="s">
        <v>95</v>
      </c>
      <c r="B6" s="52">
        <v>1.7194689782893371</v>
      </c>
      <c r="C6" s="52">
        <v>1.9881441073049282</v>
      </c>
      <c r="D6" s="52">
        <v>2.0748650774898163</v>
      </c>
      <c r="E6" s="52">
        <v>2.2868392361683081</v>
      </c>
      <c r="F6" s="52">
        <v>2.6231368639313675</v>
      </c>
    </row>
    <row r="8" spans="1:6" x14ac:dyDescent="0.2">
      <c r="A8" s="2" t="s">
        <v>25</v>
      </c>
    </row>
    <row r="9" spans="1:6" x14ac:dyDescent="0.2">
      <c r="A9" s="2" t="s">
        <v>93</v>
      </c>
    </row>
    <row r="10" spans="1:6" x14ac:dyDescent="0.2">
      <c r="A10" s="1" t="s">
        <v>94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"/>
  <sheetViews>
    <sheetView workbookViewId="0"/>
  </sheetViews>
  <sheetFormatPr baseColWidth="10" defaultRowHeight="11.25" x14ac:dyDescent="0.2"/>
  <cols>
    <col min="1" max="1" width="23.5703125" style="54" customWidth="1"/>
    <col min="2" max="5" width="11.42578125" style="54"/>
    <col min="6" max="6" width="12.140625" style="54" customWidth="1"/>
    <col min="7" max="256" width="11.42578125" style="54"/>
    <col min="257" max="257" width="23.5703125" style="54" customWidth="1"/>
    <col min="258" max="512" width="11.42578125" style="54"/>
    <col min="513" max="513" width="23.5703125" style="54" customWidth="1"/>
    <col min="514" max="768" width="11.42578125" style="54"/>
    <col min="769" max="769" width="23.5703125" style="54" customWidth="1"/>
    <col min="770" max="1024" width="11.42578125" style="54"/>
    <col min="1025" max="1025" width="23.5703125" style="54" customWidth="1"/>
    <col min="1026" max="1280" width="11.42578125" style="54"/>
    <col min="1281" max="1281" width="23.5703125" style="54" customWidth="1"/>
    <col min="1282" max="1536" width="11.42578125" style="54"/>
    <col min="1537" max="1537" width="23.5703125" style="54" customWidth="1"/>
    <col min="1538" max="1792" width="11.42578125" style="54"/>
    <col min="1793" max="1793" width="23.5703125" style="54" customWidth="1"/>
    <col min="1794" max="2048" width="11.42578125" style="54"/>
    <col min="2049" max="2049" width="23.5703125" style="54" customWidth="1"/>
    <col min="2050" max="2304" width="11.42578125" style="54"/>
    <col min="2305" max="2305" width="23.5703125" style="54" customWidth="1"/>
    <col min="2306" max="2560" width="11.42578125" style="54"/>
    <col min="2561" max="2561" width="23.5703125" style="54" customWidth="1"/>
    <col min="2562" max="2816" width="11.42578125" style="54"/>
    <col min="2817" max="2817" width="23.5703125" style="54" customWidth="1"/>
    <col min="2818" max="3072" width="11.42578125" style="54"/>
    <col min="3073" max="3073" width="23.5703125" style="54" customWidth="1"/>
    <col min="3074" max="3328" width="11.42578125" style="54"/>
    <col min="3329" max="3329" width="23.5703125" style="54" customWidth="1"/>
    <col min="3330" max="3584" width="11.42578125" style="54"/>
    <col min="3585" max="3585" width="23.5703125" style="54" customWidth="1"/>
    <col min="3586" max="3840" width="11.42578125" style="54"/>
    <col min="3841" max="3841" width="23.5703125" style="54" customWidth="1"/>
    <col min="3842" max="4096" width="11.42578125" style="54"/>
    <col min="4097" max="4097" width="23.5703125" style="54" customWidth="1"/>
    <col min="4098" max="4352" width="11.42578125" style="54"/>
    <col min="4353" max="4353" width="23.5703125" style="54" customWidth="1"/>
    <col min="4354" max="4608" width="11.42578125" style="54"/>
    <col min="4609" max="4609" width="23.5703125" style="54" customWidth="1"/>
    <col min="4610" max="4864" width="11.42578125" style="54"/>
    <col min="4865" max="4865" width="23.5703125" style="54" customWidth="1"/>
    <col min="4866" max="5120" width="11.42578125" style="54"/>
    <col min="5121" max="5121" width="23.5703125" style="54" customWidth="1"/>
    <col min="5122" max="5376" width="11.42578125" style="54"/>
    <col min="5377" max="5377" width="23.5703125" style="54" customWidth="1"/>
    <col min="5378" max="5632" width="11.42578125" style="54"/>
    <col min="5633" max="5633" width="23.5703125" style="54" customWidth="1"/>
    <col min="5634" max="5888" width="11.42578125" style="54"/>
    <col min="5889" max="5889" width="23.5703125" style="54" customWidth="1"/>
    <col min="5890" max="6144" width="11.42578125" style="54"/>
    <col min="6145" max="6145" width="23.5703125" style="54" customWidth="1"/>
    <col min="6146" max="6400" width="11.42578125" style="54"/>
    <col min="6401" max="6401" width="23.5703125" style="54" customWidth="1"/>
    <col min="6402" max="6656" width="11.42578125" style="54"/>
    <col min="6657" max="6657" width="23.5703125" style="54" customWidth="1"/>
    <col min="6658" max="6912" width="11.42578125" style="54"/>
    <col min="6913" max="6913" width="23.5703125" style="54" customWidth="1"/>
    <col min="6914" max="7168" width="11.42578125" style="54"/>
    <col min="7169" max="7169" width="23.5703125" style="54" customWidth="1"/>
    <col min="7170" max="7424" width="11.42578125" style="54"/>
    <col min="7425" max="7425" width="23.5703125" style="54" customWidth="1"/>
    <col min="7426" max="7680" width="11.42578125" style="54"/>
    <col min="7681" max="7681" width="23.5703125" style="54" customWidth="1"/>
    <col min="7682" max="7936" width="11.42578125" style="54"/>
    <col min="7937" max="7937" width="23.5703125" style="54" customWidth="1"/>
    <col min="7938" max="8192" width="11.42578125" style="54"/>
    <col min="8193" max="8193" width="23.5703125" style="54" customWidth="1"/>
    <col min="8194" max="8448" width="11.42578125" style="54"/>
    <col min="8449" max="8449" width="23.5703125" style="54" customWidth="1"/>
    <col min="8450" max="8704" width="11.42578125" style="54"/>
    <col min="8705" max="8705" width="23.5703125" style="54" customWidth="1"/>
    <col min="8706" max="8960" width="11.42578125" style="54"/>
    <col min="8961" max="8961" width="23.5703125" style="54" customWidth="1"/>
    <col min="8962" max="9216" width="11.42578125" style="54"/>
    <col min="9217" max="9217" width="23.5703125" style="54" customWidth="1"/>
    <col min="9218" max="9472" width="11.42578125" style="54"/>
    <col min="9473" max="9473" width="23.5703125" style="54" customWidth="1"/>
    <col min="9474" max="9728" width="11.42578125" style="54"/>
    <col min="9729" max="9729" width="23.5703125" style="54" customWidth="1"/>
    <col min="9730" max="9984" width="11.42578125" style="54"/>
    <col min="9985" max="9985" width="23.5703125" style="54" customWidth="1"/>
    <col min="9986" max="10240" width="11.42578125" style="54"/>
    <col min="10241" max="10241" width="23.5703125" style="54" customWidth="1"/>
    <col min="10242" max="10496" width="11.42578125" style="54"/>
    <col min="10497" max="10497" width="23.5703125" style="54" customWidth="1"/>
    <col min="10498" max="10752" width="11.42578125" style="54"/>
    <col min="10753" max="10753" width="23.5703125" style="54" customWidth="1"/>
    <col min="10754" max="11008" width="11.42578125" style="54"/>
    <col min="11009" max="11009" width="23.5703125" style="54" customWidth="1"/>
    <col min="11010" max="11264" width="11.42578125" style="54"/>
    <col min="11265" max="11265" width="23.5703125" style="54" customWidth="1"/>
    <col min="11266" max="11520" width="11.42578125" style="54"/>
    <col min="11521" max="11521" width="23.5703125" style="54" customWidth="1"/>
    <col min="11522" max="11776" width="11.42578125" style="54"/>
    <col min="11777" max="11777" width="23.5703125" style="54" customWidth="1"/>
    <col min="11778" max="12032" width="11.42578125" style="54"/>
    <col min="12033" max="12033" width="23.5703125" style="54" customWidth="1"/>
    <col min="12034" max="12288" width="11.42578125" style="54"/>
    <col min="12289" max="12289" width="23.5703125" style="54" customWidth="1"/>
    <col min="12290" max="12544" width="11.42578125" style="54"/>
    <col min="12545" max="12545" width="23.5703125" style="54" customWidth="1"/>
    <col min="12546" max="12800" width="11.42578125" style="54"/>
    <col min="12801" max="12801" width="23.5703125" style="54" customWidth="1"/>
    <col min="12802" max="13056" width="11.42578125" style="54"/>
    <col min="13057" max="13057" width="23.5703125" style="54" customWidth="1"/>
    <col min="13058" max="13312" width="11.42578125" style="54"/>
    <col min="13313" max="13313" width="23.5703125" style="54" customWidth="1"/>
    <col min="13314" max="13568" width="11.42578125" style="54"/>
    <col min="13569" max="13569" width="23.5703125" style="54" customWidth="1"/>
    <col min="13570" max="13824" width="11.42578125" style="54"/>
    <col min="13825" max="13825" width="23.5703125" style="54" customWidth="1"/>
    <col min="13826" max="14080" width="11.42578125" style="54"/>
    <col min="14081" max="14081" width="23.5703125" style="54" customWidth="1"/>
    <col min="14082" max="14336" width="11.42578125" style="54"/>
    <col min="14337" max="14337" width="23.5703125" style="54" customWidth="1"/>
    <col min="14338" max="14592" width="11.42578125" style="54"/>
    <col min="14593" max="14593" width="23.5703125" style="54" customWidth="1"/>
    <col min="14594" max="14848" width="11.42578125" style="54"/>
    <col min="14849" max="14849" width="23.5703125" style="54" customWidth="1"/>
    <col min="14850" max="15104" width="11.42578125" style="54"/>
    <col min="15105" max="15105" width="23.5703125" style="54" customWidth="1"/>
    <col min="15106" max="15360" width="11.42578125" style="54"/>
    <col min="15361" max="15361" width="23.5703125" style="54" customWidth="1"/>
    <col min="15362" max="15616" width="11.42578125" style="54"/>
    <col min="15617" max="15617" width="23.5703125" style="54" customWidth="1"/>
    <col min="15618" max="15872" width="11.42578125" style="54"/>
    <col min="15873" max="15873" width="23.5703125" style="54" customWidth="1"/>
    <col min="15874" max="16128" width="11.42578125" style="54"/>
    <col min="16129" max="16129" width="23.5703125" style="54" customWidth="1"/>
    <col min="16130" max="16384" width="11.42578125" style="54"/>
  </cols>
  <sheetData>
    <row r="1" spans="1:8" x14ac:dyDescent="0.2">
      <c r="A1" s="7" t="s">
        <v>112</v>
      </c>
    </row>
    <row r="2" spans="1:8" x14ac:dyDescent="0.2">
      <c r="A2" s="8" t="s">
        <v>28</v>
      </c>
    </row>
    <row r="4" spans="1:8" ht="33.75" x14ac:dyDescent="0.2">
      <c r="A4" s="58">
        <v>2019</v>
      </c>
      <c r="B4" s="59" t="s">
        <v>86</v>
      </c>
      <c r="C4" s="59" t="s">
        <v>88</v>
      </c>
      <c r="D4" s="59" t="s">
        <v>89</v>
      </c>
      <c r="E4" s="59" t="s">
        <v>90</v>
      </c>
      <c r="F4" s="59" t="s">
        <v>91</v>
      </c>
      <c r="G4" s="55"/>
    </row>
    <row r="5" spans="1:8" x14ac:dyDescent="0.2">
      <c r="A5" s="60" t="s">
        <v>24</v>
      </c>
      <c r="B5" s="61">
        <v>0.25062437240917634</v>
      </c>
      <c r="C5" s="61">
        <v>0.29066890814094548</v>
      </c>
      <c r="D5" s="61">
        <v>0.29215469221549534</v>
      </c>
      <c r="E5" s="61">
        <v>0.26418628108185299</v>
      </c>
      <c r="F5" s="61">
        <v>0.27994380745587194</v>
      </c>
    </row>
    <row r="6" spans="1:8" x14ac:dyDescent="0.2">
      <c r="A6" s="60" t="s">
        <v>39</v>
      </c>
      <c r="B6" s="61">
        <v>0.10134143515538505</v>
      </c>
      <c r="C6" s="61">
        <v>9.013019017508335E-2</v>
      </c>
      <c r="D6" s="61">
        <v>8.7925685533368977E-2</v>
      </c>
      <c r="E6" s="61">
        <v>9.2122449230714942E-2</v>
      </c>
      <c r="F6" s="61">
        <v>7.6441286649783557E-2</v>
      </c>
    </row>
    <row r="7" spans="1:8" x14ac:dyDescent="0.2">
      <c r="A7" s="60" t="s">
        <v>23</v>
      </c>
      <c r="B7" s="61">
        <v>0.15129122788949251</v>
      </c>
      <c r="C7" s="61">
        <v>0.10866605879313877</v>
      </c>
      <c r="D7" s="61">
        <v>0.19675900225039289</v>
      </c>
      <c r="E7" s="61">
        <v>0.27325733257165019</v>
      </c>
      <c r="F7" s="61">
        <v>0.14912879928691009</v>
      </c>
    </row>
    <row r="8" spans="1:8" x14ac:dyDescent="0.2">
      <c r="A8" s="60" t="s">
        <v>22</v>
      </c>
      <c r="B8" s="61">
        <v>7.5369749846435657E-2</v>
      </c>
      <c r="C8" s="61">
        <v>0.15725502182571902</v>
      </c>
      <c r="D8" s="61">
        <v>9.2037814063377091E-2</v>
      </c>
      <c r="E8" s="61">
        <v>7.2610185123488283E-2</v>
      </c>
      <c r="F8" s="61">
        <v>0.1064191561405063</v>
      </c>
    </row>
    <row r="9" spans="1:8" x14ac:dyDescent="0.2">
      <c r="A9" s="56"/>
      <c r="B9" s="57"/>
      <c r="C9" s="57"/>
      <c r="D9" s="57"/>
      <c r="E9" s="57"/>
      <c r="F9" s="57"/>
      <c r="G9" s="56"/>
      <c r="H9" s="56"/>
    </row>
    <row r="10" spans="1:8" x14ac:dyDescent="0.2">
      <c r="A10" s="9" t="s">
        <v>25</v>
      </c>
    </row>
    <row r="11" spans="1:8" x14ac:dyDescent="0.2">
      <c r="A11" s="9" t="s">
        <v>87</v>
      </c>
    </row>
    <row r="12" spans="1:8" x14ac:dyDescent="0.2">
      <c r="A12" s="9" t="s">
        <v>113</v>
      </c>
    </row>
    <row r="13" spans="1:8" x14ac:dyDescent="0.2">
      <c r="A13" s="10" t="s">
        <v>41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Tableau1</vt:lpstr>
      <vt:lpstr>Graphique 1</vt:lpstr>
      <vt:lpstr>Graphique 2</vt:lpstr>
      <vt:lpstr>Graphique 3</vt:lpstr>
      <vt:lpstr>Graphique 4</vt:lpstr>
      <vt:lpstr>Graphique 5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2021-07-22T13:37:11Z</dcterms:created>
  <dcterms:modified xsi:type="dcterms:W3CDTF">2023-11-13T09:14:18Z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2023-11-13T09:14:18Z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bdef1ff7-56b2-43b9-b8b3-e304a3646272</vt:lpwstr>
  </property>
  <property fmtid="{D5CDD505-2E9C-101B-9397-08002B2CF9AE}" pid="8" name="MSIP_Label_37f782e2-1048-4ae6-8561-ea50d7047004_ContentBits">
    <vt:lpwstr>2</vt:lpwstr>
  </property>
</Properties>
</file>