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III. Approche géo de l'offre culturelle\"/>
    </mc:Choice>
  </mc:AlternateContent>
  <bookViews>
    <workbookView xWindow="0" yWindow="0" windowWidth="12810" windowHeight="8775" tabRatio="737" activeTab="5"/>
  </bookViews>
  <sheets>
    <sheet name="Sommaire" sheetId="6" r:id="rId1"/>
    <sheet name="Graphique 1" sheetId="9" r:id="rId2"/>
    <sheet name="Graphique 2" sheetId="7" r:id="rId3"/>
    <sheet name="Tableau 1 et Graphique 3" sheetId="14" r:id="rId4"/>
    <sheet name="Graphique 4" sheetId="3" r:id="rId5"/>
    <sheet name="Tableau 2" sheetId="8" r:id="rId6"/>
  </sheets>
  <externalReferences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8" l="1"/>
  <c r="C42" i="8"/>
  <c r="C23" i="8"/>
  <c r="C24" i="8" s="1"/>
  <c r="C22" i="8"/>
  <c r="C21" i="8"/>
</calcChain>
</file>

<file path=xl/sharedStrings.xml><?xml version="1.0" encoding="utf-8"?>
<sst xmlns="http://schemas.openxmlformats.org/spreadsheetml/2006/main" count="218" uniqueCount="195">
  <si>
    <t>Arc de triomphe</t>
  </si>
  <si>
    <t>Musée de l'Armée</t>
  </si>
  <si>
    <t>Centre Pompidou</t>
  </si>
  <si>
    <t>Musée de l'Orangerie</t>
  </si>
  <si>
    <t>Fondation Louis Vuitton</t>
  </si>
  <si>
    <t xml:space="preserve">Musée du Louvre </t>
  </si>
  <si>
    <t xml:space="preserve">Cité des sciences et de l'industrie </t>
  </si>
  <si>
    <t xml:space="preserve">Atelier des Lumières </t>
  </si>
  <si>
    <t xml:space="preserve">Domaine de Versailles </t>
  </si>
  <si>
    <t>Nombre d'entrées
en 2019</t>
  </si>
  <si>
    <t>Nombre d'entrées
en 2020</t>
  </si>
  <si>
    <t>Domaine national de Chambord</t>
  </si>
  <si>
    <t>Nombre d'entrées
en 2021</t>
  </si>
  <si>
    <t>Fermé</t>
  </si>
  <si>
    <t>Déficit cumulé
des entrées
sur 2020 et 2021</t>
  </si>
  <si>
    <t>Site</t>
  </si>
  <si>
    <t>Musée du Louvre (y compris Musée Eugène Delacroix)</t>
  </si>
  <si>
    <t>Musée et domaine national de Versailles (yc spectacles, hors parc)</t>
  </si>
  <si>
    <t>Centre Georges-Pompidou, Musée national d’Art moderne</t>
  </si>
  <si>
    <t>Musée d’Orsay</t>
  </si>
  <si>
    <t>Universcience</t>
  </si>
  <si>
    <t>Musée de l’armée</t>
  </si>
  <si>
    <t>Musée du Quai Branly – Jacques Chirac</t>
  </si>
  <si>
    <t>Musée de l’Orangerie</t>
  </si>
  <si>
    <t>Musées des Confluences</t>
  </si>
  <si>
    <t>Musée Rodin (Paris)</t>
  </si>
  <si>
    <t>Musée des arts décoratifs, Paris</t>
  </si>
  <si>
    <t>Musée du Louvre-Lens</t>
  </si>
  <si>
    <t>Château de Chantilly</t>
  </si>
  <si>
    <t>Musée du Luxembourg, Paris (RMN-GP)</t>
  </si>
  <si>
    <t>Musée Jacquemart-André, Paris</t>
  </si>
  <si>
    <t>Musée des beaux-arts, Lyon</t>
  </si>
  <si>
    <t>Palais de la Porte Dorée Musée national de l'histoire et de l'immigration (yc Aquarium)</t>
  </si>
  <si>
    <t>Château de Blois</t>
  </si>
  <si>
    <t>Cité de l’Architecture et du Patrimoine – Musée des Monuments français</t>
  </si>
  <si>
    <t>Musée Toulouse-Lautrec, Albi</t>
  </si>
  <si>
    <t>Musée d'Archéologie nationale</t>
  </si>
  <si>
    <t>Musée de Pont-Aven</t>
  </si>
  <si>
    <t>Musée national de la Marine à Brest</t>
  </si>
  <si>
    <t>Musée des beaux-arts d'Orléans</t>
  </si>
  <si>
    <t>Nombre d'entrées des non-résidents</t>
  </si>
  <si>
    <r>
      <t xml:space="preserve">Part des entrées
des non-résidents
</t>
    </r>
    <r>
      <rPr>
        <sz val="8"/>
        <color theme="1"/>
        <rFont val="Arial"/>
        <family val="2"/>
      </rPr>
      <t>(%)</t>
    </r>
  </si>
  <si>
    <t>Versailles</t>
  </si>
  <si>
    <t>Non-résidents</t>
  </si>
  <si>
    <t>Résidents</t>
  </si>
  <si>
    <t xml:space="preserve">Musée
d'Orsay </t>
  </si>
  <si>
    <t xml:space="preserve">Sainte
Chapelle </t>
  </si>
  <si>
    <t xml:space="preserve">Musée du
quai Branly - Jacques Chirac </t>
  </si>
  <si>
    <t>Lieux</t>
  </si>
  <si>
    <t>Nombre
d'entrées</t>
  </si>
  <si>
    <t>Durée
(en jours calendaires)</t>
  </si>
  <si>
    <t>Expositions 2019 (+/- 3 mois)</t>
  </si>
  <si>
    <t>La Villette</t>
  </si>
  <si>
    <t>Toutânkhamon. Le Trésor du Pharaon (La Villette)</t>
  </si>
  <si>
    <t>Atelier des Lumières</t>
  </si>
  <si>
    <t>Van Gogh. La nuit étoilée (Atelier des Lumières)</t>
  </si>
  <si>
    <t>Cité des sciences et de l’industrie</t>
  </si>
  <si>
    <t>Corps et sport (Cité des sciences et de l’industrie)</t>
  </si>
  <si>
    <t>La Collection Courtauld / La Collection de la Fondation L. Vuitton</t>
  </si>
  <si>
    <t xml:space="preserve">Musée d’Orsay </t>
  </si>
  <si>
    <t>Degas à l’Opéra (Musée d’Orsay)</t>
  </si>
  <si>
    <t>Le Modèle noir de Géricault à Matisse (Musée d’Orsay)</t>
  </si>
  <si>
    <t>Palais de la découverte</t>
  </si>
  <si>
    <t>Poison (Palais de la découverte)</t>
  </si>
  <si>
    <t>Berthe Morisot (1841-1895) (Musée d’Orsay)</t>
  </si>
  <si>
    <t>Centre Pompidou - Musée national d’Art moderne</t>
  </si>
  <si>
    <t>Francis Bacon (Centre Pompidou - Musée national d’Art moderne)</t>
  </si>
  <si>
    <t>Robots (Cité des sciences et de l’industrie)</t>
  </si>
  <si>
    <t>Le Cubisme (Centre Pompidou - Musée national d’Art moderne)</t>
  </si>
  <si>
    <t>Franz Marc/August Macke (Musée de l'Orangerie)</t>
  </si>
  <si>
    <t>Vasarely (Centre Pompidou - Musée national d’Art moderne)</t>
  </si>
  <si>
    <t>Galeries nationales du Grand Palais</t>
  </si>
  <si>
    <t>Le Greco (Galeries nationales du Grand Palais)</t>
  </si>
  <si>
    <t>Préhistoire, une aventure moderne (Centre Pompidou - Musée national d’Art moderne)</t>
  </si>
  <si>
    <t>Total 2019</t>
  </si>
  <si>
    <t>moyenne 2019</t>
  </si>
  <si>
    <t>Total des moins de 1 million d'entrées (8)</t>
  </si>
  <si>
    <t>moyenne (- de 1 million d'entrées)</t>
  </si>
  <si>
    <t>Expositions 2021</t>
  </si>
  <si>
    <t>Expositions 2021 (+/- 3 mois)</t>
  </si>
  <si>
    <t>Signac collectionneur (Musée d’Orsay)</t>
  </si>
  <si>
    <t>Petit-Palais</t>
  </si>
  <si>
    <t>Jean-Michel Othoniel, Le théorème de Narcisse (Petit-Palais - musée des beaux-arts de la ville de Paris)</t>
  </si>
  <si>
    <t>Georgia O'Keeffe (Centre Pompidou - Musée national d’Art moderne)</t>
  </si>
  <si>
    <t>Napoléon. L’exposition (La Villette)</t>
  </si>
  <si>
    <t>Musée Jacquemart-André</t>
  </si>
  <si>
    <t>Botticelli. Artiste et designer (Musée Jacquemart-André)</t>
  </si>
  <si>
    <t>Musée et domaine national de Versailles</t>
  </si>
  <si>
    <t>Les Lalanne à Trianon (Musée et domaine national de Versailles)</t>
  </si>
  <si>
    <t>Baselitz  (Centre Pompidou - Musée national d’Art moderne)</t>
  </si>
  <si>
    <t>Chaïm Soutine/Wilhem Kooning, la peinture incarnée (Musée de l’Orangerie)</t>
  </si>
  <si>
    <t>Musée Picasso</t>
  </si>
  <si>
    <t>Picasso Rodin (Musée Picasso)</t>
  </si>
  <si>
    <t>Enfin le cinéma ! Arts, images et spectacles en France (Musée d’Orsay)</t>
  </si>
  <si>
    <t>Musée des Arts Décoratifs</t>
  </si>
  <si>
    <t>Cartier et les arts de l’Islam. Aux sources de la modernité</t>
  </si>
  <si>
    <t>Les animaux du Roi (Musée et domaine national de Versailles)</t>
  </si>
  <si>
    <t>Musée Rodin</t>
  </si>
  <si>
    <t>Picasso Rodin (musée Rodin)</t>
  </si>
  <si>
    <t>Musée du Luxembourg</t>
  </si>
  <si>
    <t>Vivian Maier (Musée du Luxembourg)</t>
  </si>
  <si>
    <t>Elles font l’abstraction (Centre Pompidou - Musée national d’Art moderne)</t>
  </si>
  <si>
    <t>Total 2021</t>
  </si>
  <si>
    <t>moyenne 2021</t>
  </si>
  <si>
    <t>Graphique 4 : Fréquentation 2019, 2020 et 2021 des sites culturels franciliens de plus d'un million d'entrées en 2019 et variations absolues cumulées sur 2020 et 2021 (en millions)</t>
  </si>
  <si>
    <t>Régions</t>
  </si>
  <si>
    <t>Auvergne-Rhône-Alpes</t>
  </si>
  <si>
    <t>Cité de la Préhistoire - Orgnac-L’Aven</t>
  </si>
  <si>
    <t>Musée des Confluences - Lyon</t>
  </si>
  <si>
    <t>Bourgogne-Franche-Comté</t>
  </si>
  <si>
    <t>Centre d’interprétation - MuséoParc Alésia - Alésia</t>
  </si>
  <si>
    <t>Citadelle de Besançon - Besançon</t>
  </si>
  <si>
    <t>Bretagne</t>
  </si>
  <si>
    <t>Musée de Pont-Aven - Pont-Aven</t>
  </si>
  <si>
    <t>Centre-Val-de-Loire</t>
  </si>
  <si>
    <t>Domaine National de Chambord - Chambord</t>
  </si>
  <si>
    <t>Ecomusée du Véron - Savigny-en-Véron</t>
  </si>
  <si>
    <t>Musée Rabelais - Maison de la Devinière - Seuilly</t>
  </si>
  <si>
    <t>Grand-Est</t>
  </si>
  <si>
    <t>Château de Lunéville - Lunéville</t>
  </si>
  <si>
    <t>Musée d’art moderne et contemporain - Strasbourg</t>
  </si>
  <si>
    <t>Hauts-de-France</t>
  </si>
  <si>
    <t>Familistère de Guise - Guise</t>
  </si>
  <si>
    <t>Palais des Beaux-Arts de Lille - Lille</t>
  </si>
  <si>
    <t>Ile-de-France</t>
  </si>
  <si>
    <t>Arc de Triomphe  - Paris</t>
  </si>
  <si>
    <t>Château de Fontainebleau - Fontainebleau</t>
  </si>
  <si>
    <t>Château de Versailles - Versailles</t>
  </si>
  <si>
    <t>Cité de l'Architecture et du Patrimoine - Paris</t>
  </si>
  <si>
    <t>Conciergerie - Paris</t>
  </si>
  <si>
    <t>Mac Val - Vitry-sur-Seine</t>
  </si>
  <si>
    <t>MNAM - Centre Pompidou - Paris</t>
  </si>
  <si>
    <t>Musée de la Grande Guerre du pays de Meaux - Meaux</t>
  </si>
  <si>
    <t>Musée de l'Air et de l'Espace - Le Bourget</t>
  </si>
  <si>
    <t>Musée de l'Orangerie - Paris</t>
  </si>
  <si>
    <t>Musée des Arts Décoratifs - Paris</t>
  </si>
  <si>
    <t>Musée d'Orsay - Paris</t>
  </si>
  <si>
    <t>Musée du Louvre - Paris</t>
  </si>
  <si>
    <t>Musée du Luxembourg  - Paris</t>
  </si>
  <si>
    <t>Musée du Quai Branly - Paris</t>
  </si>
  <si>
    <t>Musée Picasso - Paris</t>
  </si>
  <si>
    <t>Musée Rodin - Paris</t>
  </si>
  <si>
    <t>Palais de la Porte Dorée - Paris</t>
  </si>
  <si>
    <t>Panthéon  - Paris</t>
  </si>
  <si>
    <t>Normandie</t>
  </si>
  <si>
    <t>Le Mont-Saint-Michel - Mont-Saint-Michel</t>
  </si>
  <si>
    <t>Les Pêcheries - Musée de Fécamp - Fécamp</t>
  </si>
  <si>
    <t>Musée de Dieppe - Dieppe</t>
  </si>
  <si>
    <t>Nouvelle-Aquitaine</t>
  </si>
  <si>
    <t>Ecomusée de la Grande Lande - Sabres</t>
  </si>
  <si>
    <t>Musée d'Aquitaine - Bordeaux</t>
  </si>
  <si>
    <t>Occitanie</t>
  </si>
  <si>
    <t>Musée Fabre - Montpellier</t>
  </si>
  <si>
    <t>Musée Toulouse-Lautrec - Albi</t>
  </si>
  <si>
    <t>Outre-Mer</t>
  </si>
  <si>
    <t>Ecomusée de Marie-Galante - Guadeloupe</t>
  </si>
  <si>
    <t>Musée Territorial Alexandre Franconie - Guyane</t>
  </si>
  <si>
    <t>Maison de la Canne - Martinique</t>
  </si>
  <si>
    <t>Pays-de-la-Loire</t>
  </si>
  <si>
    <t>Château des Ducs de Bretagne - Musée d'Histoire de Nantes - Nantes</t>
  </si>
  <si>
    <t>Provence-Alpes-Côte d'Azur</t>
  </si>
  <si>
    <t>MuCem - Marseille</t>
  </si>
  <si>
    <t>Musée d'Art Moderne et d'Art Contemporain - Nice</t>
  </si>
  <si>
    <t>Musée départemental - Arles Antique - Arles</t>
  </si>
  <si>
    <t>Musée des Beaux-Arts - Dijon</t>
  </si>
  <si>
    <t>Musée des Beaux-Arts - Rennes</t>
  </si>
  <si>
    <t>Musée des Beaux-Arts -Tours</t>
  </si>
  <si>
    <t>Musée des Beaux-Arts - Caen</t>
  </si>
  <si>
    <t>Musée des Beaux-Arts - Rouen</t>
  </si>
  <si>
    <t>Musée des Beaux-Arts - Angers</t>
  </si>
  <si>
    <t>Centre National Costumes de Sscène - Moulins</t>
  </si>
  <si>
    <t>Graphique 1 - Indices mensuels de fréquentation des lieux patrimoniaux 
et du nombre de voyages des résidents en France, en 2019</t>
  </si>
  <si>
    <t>Liste des lieux pris en compte</t>
  </si>
  <si>
    <t>Graphique 2 - Nombre d'entrées de visiteurs résidents et non-résidents dans les musées et sites patrimoniaux 
de 2017 à 2021</t>
  </si>
  <si>
    <t>Tourisme et Culture</t>
  </si>
  <si>
    <t>Tableau 1 - Part et nombre des visiteurs non-résidents en France dans les entrées totales de 2019 à 2021, vingt cinq lieux patrimoniaux documentés</t>
  </si>
  <si>
    <t>Champ : 52 sites patrimoniaux en France, hors Corse, la Réunion et Mayotte (liste fournie dans le fichier de données)</t>
  </si>
  <si>
    <t>Champ : 25 lieux patrimoniaux pour lesquels les données sont disponibles sur les trois années</t>
  </si>
  <si>
    <t>Champ : sites culturels franciliens de plus d'un million d'entrées en 2019</t>
  </si>
  <si>
    <t>Tableau 2 - Les quinze expositions les plus fréquentées en Ile-de-France, débutées 2019 et en 2021</t>
  </si>
  <si>
    <t xml:space="preserve">Graphique 1 : Indices mensuels de fréquentation des lieux patrimoniaux
et du nombre de voyages des résidents en France, en 2019
</t>
  </si>
  <si>
    <t>Graphique 2 : Nombre d'entrées de visiteurs résidents et non-résidents dans les musées et sites patrimoniaux 
de 2017 à 2021</t>
  </si>
  <si>
    <t>Tableau 2 : Les quinze expositions les plus fréquentées en Ile-de-France, en 2019 et en 2021 (+/- 3 mois)</t>
  </si>
  <si>
    <t>52 sites patrimoniaux</t>
  </si>
  <si>
    <t>Nombre de voyages</t>
  </si>
  <si>
    <t xml:space="preserve">Champ : 40 lieux patrimoniaux </t>
  </si>
  <si>
    <t>Sources : Patrimostat, DEPS, ministère de la Culture, 2022 ; Suivi de la demande touristique, Insee, 2022</t>
  </si>
  <si>
    <t>Source : Patrimostat, DEPS, ministère de la Culture, 2022</t>
  </si>
  <si>
    <t>Unités</t>
  </si>
  <si>
    <t>Muséum national d'Histoire naturelle</t>
  </si>
  <si>
    <t>Grand Palais</t>
  </si>
  <si>
    <t>446 1</t>
  </si>
  <si>
    <t>Tableau 1 et Graphique 3 : Part des visiteurs non-résidents en France dans les entrées totales de 2017 à 2021, quarante lieux patrimoniaux documentés</t>
  </si>
  <si>
    <t>Les expositions prises en compte peuvent commencer jusqu'à 3 mois avant le début de l'année considérée (à partir d'octobre de l'année précédente) et se terminer jusqu'à 3 mois après (jusqu'à mars de l'année suivante)</t>
  </si>
  <si>
    <t>Source : Repères de l'activité touristique, Paris Région, Comité régional du tourisme 2020 et 2022, Patrimostat, DEPS, Ministère de la Culture,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</si>
</sst>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mmmm\-yy"/>
    <numFmt numFmtId="167" formatCode="_-* #,##0.00\ _F_-;\-* #,##0.00\ _F_-;_-* &quot;-&quot;??\ _F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theme="1"/>
      <name val="Courier New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i/>
      <sz val="8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theme="9" tint="-0.249977111117893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sz val="8"/>
      <name val="Calibri"/>
      <family val="2"/>
    </font>
    <font>
      <sz val="10"/>
      <color rgb="FF7030A0"/>
      <name val="Calibri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0" fontId="6" fillId="0" borderId="0"/>
    <xf numFmtId="0" fontId="9" fillId="0" borderId="0"/>
    <xf numFmtId="0" fontId="5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Protection="1">
      <protection locked="0"/>
    </xf>
    <xf numFmtId="0" fontId="0" fillId="0" borderId="0" xfId="0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9" fontId="15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9" fontId="16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3" fontId="0" fillId="0" borderId="0" xfId="0" applyNumberFormat="1" applyFill="1" applyBorder="1"/>
    <xf numFmtId="0" fontId="0" fillId="0" borderId="0" xfId="0" applyFill="1" applyBorder="1"/>
    <xf numFmtId="0" fontId="21" fillId="0" borderId="0" xfId="0" applyFont="1" applyFill="1" applyBorder="1" applyAlignment="1">
      <alignment horizontal="right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Border="1"/>
    <xf numFmtId="0" fontId="20" fillId="0" borderId="0" xfId="0" applyFont="1" applyFill="1" applyBorder="1" applyAlignment="1">
      <alignment horizontal="center"/>
    </xf>
    <xf numFmtId="0" fontId="14" fillId="0" borderId="0" xfId="58"/>
    <xf numFmtId="0" fontId="13" fillId="0" borderId="0" xfId="0" applyFont="1" applyAlignment="1"/>
    <xf numFmtId="0" fontId="22" fillId="0" borderId="0" xfId="0" applyFont="1"/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12" fillId="0" borderId="4" xfId="0" applyFont="1" applyFill="1" applyBorder="1"/>
    <xf numFmtId="3" fontId="12" fillId="0" borderId="0" xfId="0" applyNumberFormat="1" applyFont="1" applyFill="1" applyBorder="1"/>
    <xf numFmtId="3" fontId="12" fillId="0" borderId="3" xfId="0" applyNumberFormat="1" applyFont="1" applyFill="1" applyBorder="1"/>
    <xf numFmtId="0" fontId="22" fillId="0" borderId="4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right"/>
    </xf>
    <xf numFmtId="0" fontId="22" fillId="0" borderId="6" xfId="0" applyFont="1" applyFill="1" applyBorder="1" applyAlignment="1">
      <alignment horizontal="right"/>
    </xf>
    <xf numFmtId="0" fontId="23" fillId="0" borderId="0" xfId="0" applyFont="1" applyFill="1"/>
    <xf numFmtId="3" fontId="23" fillId="0" borderId="0" xfId="0" applyNumberFormat="1" applyFont="1" applyFill="1"/>
    <xf numFmtId="3" fontId="12" fillId="0" borderId="0" xfId="0" applyNumberFormat="1" applyFont="1" applyFill="1"/>
    <xf numFmtId="3" fontId="16" fillId="0" borderId="0" xfId="0" applyNumberFormat="1" applyFont="1" applyFill="1"/>
    <xf numFmtId="3" fontId="12" fillId="0" borderId="8" xfId="0" applyNumberFormat="1" applyFont="1" applyFill="1" applyBorder="1"/>
    <xf numFmtId="0" fontId="23" fillId="0" borderId="0" xfId="0" applyFont="1"/>
    <xf numFmtId="3" fontId="16" fillId="0" borderId="0" xfId="0" applyNumberFormat="1" applyFont="1" applyFill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vertical="center"/>
    </xf>
    <xf numFmtId="3" fontId="16" fillId="0" borderId="7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vertical="center" wrapText="1"/>
    </xf>
    <xf numFmtId="3" fontId="16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7" fontId="0" fillId="0" borderId="11" xfId="0" applyNumberFormat="1" applyBorder="1"/>
    <xf numFmtId="0" fontId="0" fillId="0" borderId="11" xfId="0" applyBorder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58" applyAlignment="1"/>
    <xf numFmtId="1" fontId="15" fillId="0" borderId="11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/>
    <xf numFmtId="0" fontId="13" fillId="0" borderId="11" xfId="0" applyFont="1" applyBorder="1"/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13" fillId="0" borderId="11" xfId="0" applyFont="1" applyFill="1" applyBorder="1" applyAlignment="1" applyProtection="1">
      <alignment horizontal="center" wrapText="1"/>
      <protection locked="0"/>
    </xf>
    <xf numFmtId="3" fontId="12" fillId="0" borderId="11" xfId="0" applyNumberFormat="1" applyFont="1" applyFill="1" applyBorder="1" applyAlignment="1" applyProtection="1">
      <alignment horizontal="right" vertical="center"/>
      <protection locked="0"/>
    </xf>
    <xf numFmtId="3" fontId="12" fillId="0" borderId="11" xfId="0" applyNumberFormat="1" applyFont="1" applyFill="1" applyBorder="1" applyAlignment="1" applyProtection="1">
      <alignment horizontal="right"/>
      <protection locked="0"/>
    </xf>
    <xf numFmtId="3" fontId="12" fillId="0" borderId="11" xfId="0" applyNumberFormat="1" applyFont="1" applyFill="1" applyBorder="1" applyAlignment="1" applyProtection="1">
      <alignment vertical="center"/>
      <protection locked="0"/>
    </xf>
    <xf numFmtId="0" fontId="12" fillId="0" borderId="11" xfId="0" applyFont="1" applyFill="1" applyBorder="1" applyAlignment="1" applyProtection="1">
      <protection locked="0"/>
    </xf>
    <xf numFmtId="0" fontId="12" fillId="0" borderId="11" xfId="0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 applyProtection="1">
      <alignment vertical="center"/>
      <protection locked="0"/>
    </xf>
    <xf numFmtId="3" fontId="12" fillId="0" borderId="11" xfId="0" applyNumberFormat="1" applyFont="1" applyFill="1" applyBorder="1" applyAlignment="1" applyProtection="1">
      <alignment vertical="center" wrapText="1"/>
      <protection locked="0"/>
    </xf>
    <xf numFmtId="0" fontId="27" fillId="0" borderId="0" xfId="0" applyFont="1"/>
    <xf numFmtId="3" fontId="12" fillId="0" borderId="11" xfId="0" applyNumberFormat="1" applyFont="1" applyFill="1" applyBorder="1"/>
    <xf numFmtId="0" fontId="12" fillId="0" borderId="0" xfId="0" applyFont="1" applyAlignment="1">
      <alignment vertical="center"/>
    </xf>
    <xf numFmtId="3" fontId="12" fillId="3" borderId="11" xfId="0" applyNumberFormat="1" applyFont="1" applyFill="1" applyBorder="1"/>
    <xf numFmtId="0" fontId="12" fillId="0" borderId="2" xfId="0" applyFont="1" applyFill="1" applyBorder="1"/>
    <xf numFmtId="0" fontId="12" fillId="0" borderId="6" xfId="0" applyFont="1" applyFill="1" applyBorder="1"/>
    <xf numFmtId="0" fontId="23" fillId="0" borderId="0" xfId="0" applyFont="1" applyFill="1" applyBorder="1" applyAlignment="1">
      <alignment horizontal="right"/>
    </xf>
    <xf numFmtId="0" fontId="12" fillId="0" borderId="1" xfId="0" applyFont="1" applyFill="1" applyBorder="1"/>
    <xf numFmtId="0" fontId="12" fillId="0" borderId="5" xfId="0" applyFont="1" applyFill="1" applyBorder="1"/>
    <xf numFmtId="3" fontId="22" fillId="0" borderId="0" xfId="0" applyNumberFormat="1" applyFont="1" applyFill="1"/>
    <xf numFmtId="3" fontId="22" fillId="0" borderId="2" xfId="0" applyNumberFormat="1" applyFont="1" applyFill="1" applyBorder="1"/>
    <xf numFmtId="0" fontId="22" fillId="0" borderId="1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</cellXfs>
  <cellStyles count="59">
    <cellStyle name="Euro" xfId="7"/>
    <cellStyle name="Euro 2" xfId="8"/>
    <cellStyle name="Lien hypertexte" xfId="58" builtinId="8"/>
    <cellStyle name="Lien hypertexte 2" xfId="32"/>
    <cellStyle name="Milliers 2" xfId="9"/>
    <cellStyle name="Milliers 3" xfId="10"/>
    <cellStyle name="Milliers 3 2" xfId="26"/>
    <cellStyle name="Milliers 3 2 2" xfId="41"/>
    <cellStyle name="Milliers 3 2 3" xfId="52"/>
    <cellStyle name="Milliers 3 3" xfId="37"/>
    <cellStyle name="Milliers 3 4" xfId="48"/>
    <cellStyle name="Normal" xfId="0" builtinId="0"/>
    <cellStyle name="Normal 10" xfId="11"/>
    <cellStyle name="Normal 11" xfId="12"/>
    <cellStyle name="Normal 12" xfId="13"/>
    <cellStyle name="Normal 13" xfId="6"/>
    <cellStyle name="Normal 13 2" xfId="36"/>
    <cellStyle name="Normal 13 3" xfId="47"/>
    <cellStyle name="Normal 14" xfId="25"/>
    <cellStyle name="Normal 14 2" xfId="40"/>
    <cellStyle name="Normal 14 3" xfId="51"/>
    <cellStyle name="Normal 15" xfId="29"/>
    <cellStyle name="Normal 15 2" xfId="55"/>
    <cellStyle name="Normal 2" xfId="1"/>
    <cellStyle name="Normal 2 2" xfId="2"/>
    <cellStyle name="Normal 2 2 2" xfId="14"/>
    <cellStyle name="Normal 2 3" xfId="33"/>
    <cellStyle name="Normal 2 4" xfId="44"/>
    <cellStyle name="Normal 3" xfId="4"/>
    <cellStyle name="Normal 3 2" xfId="16"/>
    <cellStyle name="Normal 3 2 2" xfId="27"/>
    <cellStyle name="Normal 3 2 2 2" xfId="42"/>
    <cellStyle name="Normal 3 2 2 3" xfId="53"/>
    <cellStyle name="Normal 3 2 3" xfId="38"/>
    <cellStyle name="Normal 3 2 4" xfId="49"/>
    <cellStyle name="Normal 3 3" xfId="15"/>
    <cellStyle name="Normal 3 4" xfId="30"/>
    <cellStyle name="Normal 3 4 2" xfId="56"/>
    <cellStyle name="Normal 3 5" xfId="35"/>
    <cellStyle name="Normal 3 6" xfId="46"/>
    <cellStyle name="Normal 4" xfId="17"/>
    <cellStyle name="Normal 4 2" xfId="28"/>
    <cellStyle name="Normal 4 2 2" xfId="43"/>
    <cellStyle name="Normal 4 2 3" xfId="54"/>
    <cellStyle name="Normal 4 3" xfId="39"/>
    <cellStyle name="Normal 4 4" xfId="50"/>
    <cellStyle name="Normal 5" xfId="18"/>
    <cellStyle name="Normal 5 2" xfId="5"/>
    <cellStyle name="Normal 6" xfId="19"/>
    <cellStyle name="Normal 7" xfId="20"/>
    <cellStyle name="Normal 8" xfId="21"/>
    <cellStyle name="Normal 9" xfId="22"/>
    <cellStyle name="Pourcentage 2" xfId="3"/>
    <cellStyle name="Pourcentage 2 2" xfId="23"/>
    <cellStyle name="Pourcentage 2 3" xfId="34"/>
    <cellStyle name="Pourcentage 2 4" xfId="45"/>
    <cellStyle name="Pourcentage 3" xfId="24"/>
    <cellStyle name="Pourcentage 4" xfId="31"/>
    <cellStyle name="Pourcentage 4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.delvainquiere\Documents\JCD\SERVICE\Demandes\2022\tourisme%202021\nouveau%20graphique%20cc%2022%20touris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.delvainquiere\Documents\JCD\SERVICE\Demandes\2022\tourisme%202021\Copie%20de%20Fr&#233;quentation%20&#233;trang&#232;re%202017_%202021%20LZ%20pour%20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1"/>
    </sheetNames>
    <sheetDataSet>
      <sheetData sheetId="0">
        <row r="71">
          <cell r="C71" t="str">
            <v xml:space="preserve"> janv-19</v>
          </cell>
          <cell r="D71" t="str">
            <v xml:space="preserve"> févr-19</v>
          </cell>
          <cell r="E71" t="str">
            <v xml:space="preserve"> mars-19</v>
          </cell>
          <cell r="F71" t="str">
            <v xml:space="preserve"> avr-19</v>
          </cell>
          <cell r="G71" t="str">
            <v xml:space="preserve"> mai-19</v>
          </cell>
          <cell r="H71" t="str">
            <v xml:space="preserve"> juin-19</v>
          </cell>
          <cell r="I71" t="str">
            <v xml:space="preserve"> juil-19</v>
          </cell>
          <cell r="J71" t="str">
            <v xml:space="preserve"> août-19</v>
          </cell>
          <cell r="K71" t="str">
            <v xml:space="preserve"> sept-19</v>
          </cell>
          <cell r="L71" t="str">
            <v xml:space="preserve"> oct-19</v>
          </cell>
          <cell r="M71" t="str">
            <v xml:space="preserve"> nov-19</v>
          </cell>
          <cell r="N71" t="str">
            <v xml:space="preserve"> déc-19</v>
          </cell>
        </row>
        <row r="73">
          <cell r="B73" t="str">
            <v>52 sites patrimoniaux
(France entière, hors Corse, La Réunion et Mayotte)</v>
          </cell>
          <cell r="C73">
            <v>100</v>
          </cell>
          <cell r="D73">
            <v>107.97798556867623</v>
          </cell>
          <cell r="E73">
            <v>129.06093999592642</v>
          </cell>
          <cell r="F73">
            <v>173.70044280664214</v>
          </cell>
          <cell r="G73">
            <v>164.44280698401471</v>
          </cell>
          <cell r="H73">
            <v>178.1335986794179</v>
          </cell>
          <cell r="I73">
            <v>174.10753396949269</v>
          </cell>
          <cell r="J73">
            <v>184.39793570581236</v>
          </cell>
          <cell r="K73">
            <v>142.07104137554427</v>
          </cell>
          <cell r="L73">
            <v>153.78847677062186</v>
          </cell>
          <cell r="M73">
            <v>124.52779727734644</v>
          </cell>
          <cell r="N73">
            <v>98.789420812809652</v>
          </cell>
        </row>
        <row r="156">
          <cell r="B156" t="str">
            <v>Nombre de voyages</v>
          </cell>
          <cell r="C156">
            <v>100</v>
          </cell>
          <cell r="D156">
            <v>105.22388059701493</v>
          </cell>
          <cell r="E156">
            <v>106.71641791044777</v>
          </cell>
          <cell r="F156">
            <v>135.82089552238804</v>
          </cell>
          <cell r="G156">
            <v>117.91044776119404</v>
          </cell>
          <cell r="H156">
            <v>145.52238805970148</v>
          </cell>
          <cell r="I156">
            <v>153.73134328358208</v>
          </cell>
          <cell r="J156">
            <v>202.23880597014926</v>
          </cell>
          <cell r="K156">
            <v>122.38805970149251</v>
          </cell>
          <cell r="L156">
            <v>115.67164179104476</v>
          </cell>
          <cell r="M156">
            <v>103.73134328358209</v>
          </cell>
          <cell r="N156">
            <v>140.29850746268659</v>
          </cell>
        </row>
        <row r="157">
          <cell r="B157" t="str">
            <v>Nombre de nuitées</v>
          </cell>
          <cell r="C157">
            <v>100</v>
          </cell>
          <cell r="D157">
            <v>105.70264765784114</v>
          </cell>
          <cell r="E157">
            <v>100.40733197556007</v>
          </cell>
          <cell r="F157">
            <v>145.82484725050915</v>
          </cell>
          <cell r="G157">
            <v>117.51527494908352</v>
          </cell>
          <cell r="H157">
            <v>139.10386965376782</v>
          </cell>
          <cell r="I157">
            <v>236.65987780040734</v>
          </cell>
          <cell r="J157">
            <v>429.53156822810587</v>
          </cell>
          <cell r="K157">
            <v>166.80244399185338</v>
          </cell>
          <cell r="L157">
            <v>115.4786150712831</v>
          </cell>
          <cell r="M157">
            <v>89.613034623217928</v>
          </cell>
          <cell r="N157">
            <v>130.54989816700609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 C_Clé"/>
      <sheetName val="Aout 2022"/>
      <sheetName val="Tableau 1"/>
      <sheetName val="Graphique 2"/>
      <sheetName val="Graphique 1"/>
    </sheetNames>
    <sheetDataSet>
      <sheetData sheetId="0"/>
      <sheetData sheetId="1"/>
      <sheetData sheetId="2">
        <row r="1">
          <cell r="Z1" t="str">
            <v>Entrées visiteurs non-résidents</v>
          </cell>
        </row>
      </sheetData>
      <sheetData sheetId="3">
        <row r="2">
          <cell r="N2" t="str">
            <v>Non résidents</v>
          </cell>
          <cell r="O2" t="str">
            <v>Résidents</v>
          </cell>
        </row>
        <row r="3">
          <cell r="M3" t="str">
            <v>Musée et domaine Versailles</v>
          </cell>
          <cell r="N3">
            <v>1493606.8299999998</v>
          </cell>
          <cell r="O3">
            <v>1037930.1700000002</v>
          </cell>
        </row>
        <row r="4">
          <cell r="M4" t="str">
            <v>Musée du Louvre (yc musée Delacroix)</v>
          </cell>
          <cell r="N4">
            <v>1111855.68</v>
          </cell>
          <cell r="O4">
            <v>1739056.32</v>
          </cell>
        </row>
        <row r="5">
          <cell r="M5" t="str">
            <v>Musée d’Orsay</v>
          </cell>
          <cell r="N5">
            <v>531988.65</v>
          </cell>
          <cell r="O5">
            <v>511126.35</v>
          </cell>
        </row>
        <row r="6">
          <cell r="M6" t="str">
            <v>Centre Georges-Pompidou, musée national d’art moderne</v>
          </cell>
          <cell r="N6">
            <v>390270.4</v>
          </cell>
          <cell r="O6">
            <v>1110769.6000000001</v>
          </cell>
        </row>
        <row r="7">
          <cell r="M7" t="str">
            <v>Musée de l’armée</v>
          </cell>
          <cell r="N7">
            <v>247686.66</v>
          </cell>
          <cell r="O7">
            <v>210992.34</v>
          </cell>
        </row>
        <row r="8">
          <cell r="M8" t="str">
            <v>Musée de l’Orangerie</v>
          </cell>
          <cell r="N8">
            <v>155860.26999999999</v>
          </cell>
          <cell r="O8">
            <v>224286.73</v>
          </cell>
        </row>
        <row r="9">
          <cell r="M9" t="str">
            <v>Petit Palais, musée des beaux arts de la Ville de Paris</v>
          </cell>
          <cell r="N9">
            <v>139748.49000000002</v>
          </cell>
          <cell r="O9">
            <v>377838.51</v>
          </cell>
        </row>
        <row r="10">
          <cell r="M10" t="str">
            <v>Domaine national de Chambord</v>
          </cell>
          <cell r="N10">
            <v>116820</v>
          </cell>
          <cell r="O10">
            <v>591180</v>
          </cell>
        </row>
        <row r="11">
          <cell r="M11" t="str">
            <v>Musée Rodin (Paris)</v>
          </cell>
          <cell r="N11">
            <v>102256.45999999999</v>
          </cell>
          <cell r="O11">
            <v>147149.54</v>
          </cell>
        </row>
        <row r="12">
          <cell r="M12" t="str">
            <v>Musée d’art moderne de la Ville de Paris</v>
          </cell>
          <cell r="N12">
            <v>64542.06</v>
          </cell>
          <cell r="O12">
            <v>228830.94</v>
          </cell>
        </row>
        <row r="13">
          <cell r="M13" t="str">
            <v>Musée du Quai Branly – Jacques Chirac</v>
          </cell>
          <cell r="N13">
            <v>61579.5</v>
          </cell>
          <cell r="O13">
            <v>554215.5</v>
          </cell>
        </row>
        <row r="14">
          <cell r="M14" t="str">
            <v>Universcience</v>
          </cell>
          <cell r="N14">
            <v>55890</v>
          </cell>
          <cell r="O14">
            <v>979110</v>
          </cell>
        </row>
        <row r="15">
          <cell r="M15" t="str">
            <v>Château de Blois</v>
          </cell>
          <cell r="N15">
            <v>31352.020000000004</v>
          </cell>
          <cell r="O15">
            <v>192590.97999999998</v>
          </cell>
        </row>
        <row r="16">
          <cell r="M16" t="str">
            <v>Musée des arts décoratifs, Paris</v>
          </cell>
          <cell r="N16">
            <v>31310.32</v>
          </cell>
          <cell r="O16">
            <v>360068.68</v>
          </cell>
        </row>
        <row r="17">
          <cell r="M17" t="str">
            <v>Musée Jacquemart-André, Paris</v>
          </cell>
          <cell r="N17">
            <v>29600</v>
          </cell>
          <cell r="O17">
            <v>266400</v>
          </cell>
        </row>
        <row r="18">
          <cell r="M18" t="str">
            <v>Château de Chantilly</v>
          </cell>
          <cell r="N18">
            <v>28800</v>
          </cell>
          <cell r="O18">
            <v>259200</v>
          </cell>
        </row>
        <row r="19">
          <cell r="M19" t="str">
            <v>Musée Toulouse-Lautrec, Albi</v>
          </cell>
          <cell r="N19">
            <v>22206.86</v>
          </cell>
          <cell r="O19">
            <v>63204.14</v>
          </cell>
        </row>
        <row r="20">
          <cell r="M20" t="str">
            <v>Musées des Confluences, Lyon</v>
          </cell>
          <cell r="N20">
            <v>21089.279999999999</v>
          </cell>
          <cell r="O20">
            <v>330398.71999999997</v>
          </cell>
        </row>
        <row r="21">
          <cell r="M21" t="str">
            <v>Palais des beaux-arts de Lille</v>
          </cell>
          <cell r="N21">
            <v>20395.8</v>
          </cell>
          <cell r="O21">
            <v>149569.20000000001</v>
          </cell>
        </row>
        <row r="22">
          <cell r="M22" t="str">
            <v>Musée du Louvre-Lens</v>
          </cell>
          <cell r="N22">
            <v>17914.48</v>
          </cell>
          <cell r="O22">
            <v>206016.52</v>
          </cell>
        </row>
        <row r="23">
          <cell r="M23" t="str">
            <v>Musée des beaux-arts, Lyon</v>
          </cell>
          <cell r="N23">
            <v>17622.534</v>
          </cell>
          <cell r="O23">
            <v>126824.466</v>
          </cell>
        </row>
        <row r="24">
          <cell r="M24" t="str">
            <v>Maison de Victor Hugo (Paris)</v>
          </cell>
          <cell r="N24">
            <v>12400</v>
          </cell>
          <cell r="O24">
            <v>49600</v>
          </cell>
        </row>
        <row r="25">
          <cell r="M25" t="str">
            <v xml:space="preserve">Musée Cognacq-Jay </v>
          </cell>
          <cell r="N25">
            <v>10852.5</v>
          </cell>
          <cell r="O25">
            <v>32557.5</v>
          </cell>
        </row>
      </sheetData>
      <sheetData sheetId="4">
        <row r="2">
          <cell r="S2">
            <v>2017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baseColWidth="10" defaultColWidth="11.42578125" defaultRowHeight="11.25" x14ac:dyDescent="0.2"/>
  <cols>
    <col min="1" max="16384" width="11.42578125" style="1"/>
  </cols>
  <sheetData>
    <row r="1" spans="1:2" x14ac:dyDescent="0.2">
      <c r="A1" s="2" t="s">
        <v>174</v>
      </c>
    </row>
    <row r="3" spans="1:2" ht="12.75" x14ac:dyDescent="0.2">
      <c r="B3" s="61" t="s">
        <v>180</v>
      </c>
    </row>
    <row r="4" spans="1:2" ht="12.75" x14ac:dyDescent="0.2">
      <c r="B4" s="61" t="s">
        <v>181</v>
      </c>
    </row>
    <row r="5" spans="1:2" ht="12.75" x14ac:dyDescent="0.2">
      <c r="B5" s="61" t="s">
        <v>192</v>
      </c>
    </row>
    <row r="6" spans="1:2" ht="12.75" x14ac:dyDescent="0.2">
      <c r="B6" s="25" t="s">
        <v>104</v>
      </c>
    </row>
    <row r="7" spans="1:2" ht="12.75" x14ac:dyDescent="0.2">
      <c r="B7" s="61" t="s">
        <v>182</v>
      </c>
    </row>
  </sheetData>
  <hyperlinks>
    <hyperlink ref="B3" location="'Graphique 1'!A1" display="'Graphique 1'!A1"/>
    <hyperlink ref="B4" location="'(Nouveau) Graphique 2'!A1" display="'(Nouveau) Graphique 2'!A1"/>
    <hyperlink ref="B5" location="'Tableau 1 et Graphique 3'!A1" display="Tableau 1 et Graphique 3 : Part des visiteurs non-résidents en France dans les entrées totales de 2017 à 2021, quarante lieux patrimoniaux documentés"/>
    <hyperlink ref="B6" location="'Graphique 4'!A1" display="Graphique 4 : Fréquentation 2019, 2020 et 2021 des sites culturels franciliens de plus d'un million d'entrées en 2019 et variations absolues cumulées sur 2020 et 2021 (en millions)"/>
    <hyperlink ref="B7" location="'Tableau 2'!A1" display="Tableau 2 : Les quinze expositions les plus fréquentées en Ile-de-France, en 2019 et en 2021 (+/- 3 mois)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D29" sqref="D29"/>
    </sheetView>
  </sheetViews>
  <sheetFormatPr baseColWidth="10" defaultRowHeight="12.75" x14ac:dyDescent="0.2"/>
  <cols>
    <col min="1" max="1" width="28.28515625" customWidth="1"/>
    <col min="2" max="2" width="49.85546875" bestFit="1" customWidth="1"/>
  </cols>
  <sheetData>
    <row r="1" spans="1:13" x14ac:dyDescent="0.2">
      <c r="A1" s="26" t="s">
        <v>171</v>
      </c>
      <c r="D1" s="25"/>
    </row>
    <row r="3" spans="1:13" x14ac:dyDescent="0.2">
      <c r="B3" s="57">
        <v>43466</v>
      </c>
      <c r="C3" s="57">
        <v>43497</v>
      </c>
      <c r="D3" s="57">
        <v>43525</v>
      </c>
      <c r="E3" s="57">
        <v>43556</v>
      </c>
      <c r="F3" s="57">
        <v>43586</v>
      </c>
      <c r="G3" s="57">
        <v>43617</v>
      </c>
      <c r="H3" s="57">
        <v>43647</v>
      </c>
      <c r="I3" s="57">
        <v>43678</v>
      </c>
      <c r="J3" s="57">
        <v>43709</v>
      </c>
      <c r="K3" s="57">
        <v>43739</v>
      </c>
      <c r="L3" s="57">
        <v>43770</v>
      </c>
      <c r="M3" s="57">
        <v>43800</v>
      </c>
    </row>
    <row r="4" spans="1:13" x14ac:dyDescent="0.2">
      <c r="A4" s="58" t="s">
        <v>183</v>
      </c>
      <c r="B4" s="58">
        <v>100</v>
      </c>
      <c r="C4" s="58">
        <v>108</v>
      </c>
      <c r="D4" s="58">
        <v>129</v>
      </c>
      <c r="E4" s="58">
        <v>174</v>
      </c>
      <c r="F4" s="58">
        <v>164</v>
      </c>
      <c r="G4" s="58">
        <v>178</v>
      </c>
      <c r="H4" s="58">
        <v>174</v>
      </c>
      <c r="I4" s="58">
        <v>184</v>
      </c>
      <c r="J4" s="58">
        <v>142</v>
      </c>
      <c r="K4" s="58">
        <v>154</v>
      </c>
      <c r="L4" s="58">
        <v>125</v>
      </c>
      <c r="M4" s="58">
        <v>99</v>
      </c>
    </row>
    <row r="5" spans="1:13" x14ac:dyDescent="0.2">
      <c r="A5" s="58" t="s">
        <v>184</v>
      </c>
      <c r="B5" s="58">
        <v>100</v>
      </c>
      <c r="C5" s="58">
        <v>105</v>
      </c>
      <c r="D5" s="58">
        <v>107</v>
      </c>
      <c r="E5" s="58">
        <v>136</v>
      </c>
      <c r="F5" s="58">
        <v>118</v>
      </c>
      <c r="G5" s="58">
        <v>146</v>
      </c>
      <c r="H5" s="58">
        <v>154</v>
      </c>
      <c r="I5" s="58">
        <v>202</v>
      </c>
      <c r="J5" s="58">
        <v>122</v>
      </c>
      <c r="K5" s="58">
        <v>116</v>
      </c>
      <c r="L5" s="58">
        <v>104</v>
      </c>
      <c r="M5" s="58">
        <v>140</v>
      </c>
    </row>
    <row r="7" spans="1:13" x14ac:dyDescent="0.2">
      <c r="A7" s="59" t="s">
        <v>176</v>
      </c>
      <c r="B7" s="60"/>
      <c r="C7" s="60"/>
      <c r="D7" s="60"/>
    </row>
    <row r="8" spans="1:13" x14ac:dyDescent="0.2">
      <c r="A8" s="59" t="s">
        <v>186</v>
      </c>
      <c r="B8" s="60"/>
      <c r="C8" s="60"/>
      <c r="D8" s="60"/>
    </row>
    <row r="10" spans="1:13" x14ac:dyDescent="0.2">
      <c r="A10" s="2" t="s">
        <v>172</v>
      </c>
    </row>
    <row r="11" spans="1:13" ht="13.5" thickBot="1" x14ac:dyDescent="0.25">
      <c r="A11" s="45" t="s">
        <v>105</v>
      </c>
      <c r="B11" s="42"/>
    </row>
    <row r="12" spans="1:13" ht="12.95" customHeight="1" x14ac:dyDescent="0.2">
      <c r="A12" s="53" t="s">
        <v>106</v>
      </c>
      <c r="B12" s="43" t="s">
        <v>107</v>
      </c>
    </row>
    <row r="13" spans="1:13" x14ac:dyDescent="0.2">
      <c r="A13" s="54"/>
      <c r="B13" s="34" t="s">
        <v>170</v>
      </c>
    </row>
    <row r="14" spans="1:13" ht="13.5" thickBot="1" x14ac:dyDescent="0.25">
      <c r="A14" s="55"/>
      <c r="B14" s="34" t="s">
        <v>108</v>
      </c>
    </row>
    <row r="15" spans="1:13" ht="12.95" customHeight="1" x14ac:dyDescent="0.2">
      <c r="A15" s="53" t="s">
        <v>109</v>
      </c>
      <c r="B15" s="43" t="s">
        <v>110</v>
      </c>
    </row>
    <row r="16" spans="1:13" x14ac:dyDescent="0.2">
      <c r="A16" s="54"/>
      <c r="B16" s="34" t="s">
        <v>111</v>
      </c>
    </row>
    <row r="17" spans="1:2" ht="13.5" thickBot="1" x14ac:dyDescent="0.25">
      <c r="A17" s="55"/>
      <c r="B17" s="34" t="s">
        <v>164</v>
      </c>
    </row>
    <row r="18" spans="1:2" x14ac:dyDescent="0.2">
      <c r="A18" s="53" t="s">
        <v>112</v>
      </c>
      <c r="B18" s="43" t="s">
        <v>165</v>
      </c>
    </row>
    <row r="19" spans="1:2" ht="13.5" thickBot="1" x14ac:dyDescent="0.25">
      <c r="A19" s="55"/>
      <c r="B19" s="34" t="s">
        <v>113</v>
      </c>
    </row>
    <row r="20" spans="1:2" ht="12.95" customHeight="1" x14ac:dyDescent="0.2">
      <c r="A20" s="53" t="s">
        <v>114</v>
      </c>
      <c r="B20" s="43" t="s">
        <v>115</v>
      </c>
    </row>
    <row r="21" spans="1:2" x14ac:dyDescent="0.2">
      <c r="A21" s="54"/>
      <c r="B21" s="34" t="s">
        <v>116</v>
      </c>
    </row>
    <row r="22" spans="1:2" x14ac:dyDescent="0.2">
      <c r="A22" s="54"/>
      <c r="B22" s="34" t="s">
        <v>166</v>
      </c>
    </row>
    <row r="23" spans="1:2" ht="13.5" thickBot="1" x14ac:dyDescent="0.25">
      <c r="A23" s="55"/>
      <c r="B23" s="34" t="s">
        <v>117</v>
      </c>
    </row>
    <row r="24" spans="1:2" x14ac:dyDescent="0.2">
      <c r="A24" s="53" t="s">
        <v>118</v>
      </c>
      <c r="B24" s="43" t="s">
        <v>119</v>
      </c>
    </row>
    <row r="25" spans="1:2" ht="13.5" thickBot="1" x14ac:dyDescent="0.25">
      <c r="A25" s="55"/>
      <c r="B25" s="34" t="s">
        <v>120</v>
      </c>
    </row>
    <row r="26" spans="1:2" ht="12.95" customHeight="1" x14ac:dyDescent="0.2">
      <c r="A26" s="53" t="s">
        <v>121</v>
      </c>
      <c r="B26" s="43" t="s">
        <v>122</v>
      </c>
    </row>
    <row r="27" spans="1:2" ht="13.5" thickBot="1" x14ac:dyDescent="0.25">
      <c r="A27" s="55"/>
      <c r="B27" s="34" t="s">
        <v>123</v>
      </c>
    </row>
    <row r="28" spans="1:2" x14ac:dyDescent="0.2">
      <c r="A28" s="53" t="s">
        <v>124</v>
      </c>
      <c r="B28" s="43" t="s">
        <v>125</v>
      </c>
    </row>
    <row r="29" spans="1:2" x14ac:dyDescent="0.2">
      <c r="A29" s="54"/>
      <c r="B29" s="34" t="s">
        <v>126</v>
      </c>
    </row>
    <row r="30" spans="1:2" x14ac:dyDescent="0.2">
      <c r="A30" s="54"/>
      <c r="B30" s="34" t="s">
        <v>127</v>
      </c>
    </row>
    <row r="31" spans="1:2" x14ac:dyDescent="0.2">
      <c r="A31" s="54"/>
      <c r="B31" s="34" t="s">
        <v>128</v>
      </c>
    </row>
    <row r="32" spans="1:2" x14ac:dyDescent="0.2">
      <c r="A32" s="54"/>
      <c r="B32" s="34" t="s">
        <v>129</v>
      </c>
    </row>
    <row r="33" spans="1:2" x14ac:dyDescent="0.2">
      <c r="A33" s="54"/>
      <c r="B33" s="34" t="s">
        <v>130</v>
      </c>
    </row>
    <row r="34" spans="1:2" x14ac:dyDescent="0.2">
      <c r="A34" s="54"/>
      <c r="B34" s="34" t="s">
        <v>131</v>
      </c>
    </row>
    <row r="35" spans="1:2" x14ac:dyDescent="0.2">
      <c r="A35" s="54"/>
      <c r="B35" s="34" t="s">
        <v>132</v>
      </c>
    </row>
    <row r="36" spans="1:2" x14ac:dyDescent="0.2">
      <c r="A36" s="54"/>
      <c r="B36" s="34" t="s">
        <v>133</v>
      </c>
    </row>
    <row r="37" spans="1:2" x14ac:dyDescent="0.2">
      <c r="A37" s="54"/>
      <c r="B37" s="34" t="s">
        <v>134</v>
      </c>
    </row>
    <row r="38" spans="1:2" x14ac:dyDescent="0.2">
      <c r="A38" s="54"/>
      <c r="B38" s="34" t="s">
        <v>135</v>
      </c>
    </row>
    <row r="39" spans="1:2" x14ac:dyDescent="0.2">
      <c r="A39" s="54"/>
      <c r="B39" s="34" t="s">
        <v>136</v>
      </c>
    </row>
    <row r="40" spans="1:2" x14ac:dyDescent="0.2">
      <c r="A40" s="54"/>
      <c r="B40" s="34" t="s">
        <v>137</v>
      </c>
    </row>
    <row r="41" spans="1:2" x14ac:dyDescent="0.2">
      <c r="A41" s="54"/>
      <c r="B41" s="34" t="s">
        <v>138</v>
      </c>
    </row>
    <row r="42" spans="1:2" x14ac:dyDescent="0.2">
      <c r="A42" s="54"/>
      <c r="B42" s="34" t="s">
        <v>139</v>
      </c>
    </row>
    <row r="43" spans="1:2" x14ac:dyDescent="0.2">
      <c r="A43" s="54"/>
      <c r="B43" s="34" t="s">
        <v>140</v>
      </c>
    </row>
    <row r="44" spans="1:2" x14ac:dyDescent="0.2">
      <c r="A44" s="54"/>
      <c r="B44" s="34" t="s">
        <v>141</v>
      </c>
    </row>
    <row r="45" spans="1:2" x14ac:dyDescent="0.2">
      <c r="A45" s="54"/>
      <c r="B45" s="34" t="s">
        <v>142</v>
      </c>
    </row>
    <row r="46" spans="1:2" ht="13.5" thickBot="1" x14ac:dyDescent="0.25">
      <c r="A46" s="55"/>
      <c r="B46" s="34" t="s">
        <v>143</v>
      </c>
    </row>
    <row r="47" spans="1:2" x14ac:dyDescent="0.2">
      <c r="A47" s="53" t="s">
        <v>144</v>
      </c>
      <c r="B47" s="43" t="s">
        <v>145</v>
      </c>
    </row>
    <row r="48" spans="1:2" x14ac:dyDescent="0.2">
      <c r="A48" s="54"/>
      <c r="B48" s="34" t="s">
        <v>167</v>
      </c>
    </row>
    <row r="49" spans="1:2" x14ac:dyDescent="0.2">
      <c r="A49" s="54"/>
      <c r="B49" s="34" t="s">
        <v>168</v>
      </c>
    </row>
    <row r="50" spans="1:2" x14ac:dyDescent="0.2">
      <c r="A50" s="54"/>
      <c r="B50" s="34" t="s">
        <v>146</v>
      </c>
    </row>
    <row r="51" spans="1:2" ht="13.5" thickBot="1" x14ac:dyDescent="0.25">
      <c r="A51" s="55"/>
      <c r="B51" s="41" t="s">
        <v>147</v>
      </c>
    </row>
    <row r="52" spans="1:2" ht="12.95" customHeight="1" x14ac:dyDescent="0.2">
      <c r="A52" s="53" t="s">
        <v>148</v>
      </c>
      <c r="B52" s="43" t="s">
        <v>149</v>
      </c>
    </row>
    <row r="53" spans="1:2" ht="13.5" thickBot="1" x14ac:dyDescent="0.25">
      <c r="A53" s="55"/>
      <c r="B53" s="34" t="s">
        <v>150</v>
      </c>
    </row>
    <row r="54" spans="1:2" x14ac:dyDescent="0.2">
      <c r="A54" s="53" t="s">
        <v>151</v>
      </c>
      <c r="B54" s="43" t="s">
        <v>152</v>
      </c>
    </row>
    <row r="55" spans="1:2" ht="13.5" thickBot="1" x14ac:dyDescent="0.25">
      <c r="A55" s="55"/>
      <c r="B55" s="34" t="s">
        <v>153</v>
      </c>
    </row>
    <row r="56" spans="1:2" x14ac:dyDescent="0.2">
      <c r="A56" s="53" t="s">
        <v>154</v>
      </c>
      <c r="B56" s="43" t="s">
        <v>155</v>
      </c>
    </row>
    <row r="57" spans="1:2" x14ac:dyDescent="0.2">
      <c r="A57" s="54"/>
      <c r="B57" s="34" t="s">
        <v>156</v>
      </c>
    </row>
    <row r="58" spans="1:2" ht="13.5" thickBot="1" x14ac:dyDescent="0.25">
      <c r="A58" s="55"/>
      <c r="B58" s="34" t="s">
        <v>157</v>
      </c>
    </row>
    <row r="59" spans="1:2" ht="12.95" customHeight="1" x14ac:dyDescent="0.2">
      <c r="A59" s="53" t="s">
        <v>158</v>
      </c>
      <c r="B59" s="43" t="s">
        <v>159</v>
      </c>
    </row>
    <row r="60" spans="1:2" ht="13.5" thickBot="1" x14ac:dyDescent="0.25">
      <c r="A60" s="55"/>
      <c r="B60" s="34" t="s">
        <v>169</v>
      </c>
    </row>
    <row r="61" spans="1:2" ht="12.95" customHeight="1" x14ac:dyDescent="0.2">
      <c r="A61" s="53" t="s">
        <v>160</v>
      </c>
      <c r="B61" s="43" t="s">
        <v>161</v>
      </c>
    </row>
    <row r="62" spans="1:2" x14ac:dyDescent="0.2">
      <c r="A62" s="54"/>
      <c r="B62" s="34" t="s">
        <v>162</v>
      </c>
    </row>
    <row r="63" spans="1:2" x14ac:dyDescent="0.2">
      <c r="A63" s="54"/>
      <c r="B63" s="44" t="s">
        <v>163</v>
      </c>
    </row>
  </sheetData>
  <mergeCells count="13">
    <mergeCell ref="A15:A17"/>
    <mergeCell ref="A12:A14"/>
    <mergeCell ref="A61:A63"/>
    <mergeCell ref="A59:A60"/>
    <mergeCell ref="A56:A58"/>
    <mergeCell ref="A54:A55"/>
    <mergeCell ref="A52:A53"/>
    <mergeCell ref="A47:A51"/>
    <mergeCell ref="A28:A46"/>
    <mergeCell ref="A26:A27"/>
    <mergeCell ref="A24:A25"/>
    <mergeCell ref="A20:A23"/>
    <mergeCell ref="A18:A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98" zoomScaleNormal="98" workbookViewId="0">
      <selection activeCell="A8" sqref="A8"/>
    </sheetView>
  </sheetViews>
  <sheetFormatPr baseColWidth="10" defaultRowHeight="12.75" x14ac:dyDescent="0.2"/>
  <cols>
    <col min="1" max="1" width="17.42578125" customWidth="1"/>
    <col min="2" max="2" width="14.140625" customWidth="1"/>
    <col min="8" max="8" width="17" bestFit="1" customWidth="1"/>
    <col min="9" max="9" width="15.140625" customWidth="1"/>
  </cols>
  <sheetData>
    <row r="1" spans="1:12" x14ac:dyDescent="0.2">
      <c r="A1" s="26" t="s">
        <v>173</v>
      </c>
      <c r="B1" s="1"/>
      <c r="H1" s="25"/>
    </row>
    <row r="2" spans="1:12" x14ac:dyDescent="0.2">
      <c r="A2" s="1"/>
      <c r="B2" s="1"/>
    </row>
    <row r="3" spans="1:12" x14ac:dyDescent="0.2">
      <c r="A3" s="1"/>
      <c r="B3" s="62">
        <v>2017</v>
      </c>
      <c r="C3" s="62">
        <v>2018</v>
      </c>
      <c r="D3" s="62">
        <v>2019</v>
      </c>
      <c r="E3" s="62">
        <v>2020</v>
      </c>
      <c r="F3" s="62">
        <v>2021</v>
      </c>
    </row>
    <row r="4" spans="1:12" x14ac:dyDescent="0.2">
      <c r="A4" s="64" t="s">
        <v>44</v>
      </c>
      <c r="B4" s="63">
        <v>38827339</v>
      </c>
      <c r="C4" s="63">
        <v>41541492</v>
      </c>
      <c r="D4" s="63">
        <v>41485294</v>
      </c>
      <c r="E4" s="63">
        <v>12905365</v>
      </c>
      <c r="F4" s="63">
        <v>15941432</v>
      </c>
    </row>
    <row r="5" spans="1:12" x14ac:dyDescent="0.2">
      <c r="A5" s="64" t="s">
        <v>43</v>
      </c>
      <c r="B5" s="63">
        <v>19700916.126600001</v>
      </c>
      <c r="C5" s="63">
        <v>21609237.160699986</v>
      </c>
      <c r="D5" s="63">
        <v>21603072.306499992</v>
      </c>
      <c r="E5" s="63">
        <v>3357913.794999999</v>
      </c>
      <c r="F5" s="63">
        <v>4636108.7370000007</v>
      </c>
    </row>
    <row r="6" spans="1:12" x14ac:dyDescent="0.2">
      <c r="A6" s="1"/>
      <c r="B6" s="1"/>
    </row>
    <row r="7" spans="1:12" x14ac:dyDescent="0.2">
      <c r="A7" s="66" t="s">
        <v>185</v>
      </c>
      <c r="B7" s="56"/>
      <c r="C7" s="56"/>
      <c r="D7" s="65"/>
      <c r="E7" s="56"/>
      <c r="F7" s="56"/>
      <c r="H7" s="1"/>
      <c r="I7" s="1"/>
      <c r="J7" s="1"/>
      <c r="K7" s="1"/>
    </row>
    <row r="8" spans="1:12" x14ac:dyDescent="0.2">
      <c r="A8" s="66" t="s">
        <v>187</v>
      </c>
      <c r="B8" s="1"/>
      <c r="C8" s="1"/>
      <c r="D8" s="17"/>
      <c r="E8" s="1"/>
      <c r="F8" s="1"/>
      <c r="H8" s="1"/>
      <c r="I8" s="1"/>
      <c r="J8" s="1"/>
      <c r="K8" s="1"/>
    </row>
    <row r="9" spans="1:12" x14ac:dyDescent="0.2">
      <c r="A9" s="1"/>
      <c r="B9" s="1"/>
      <c r="C9" s="1"/>
      <c r="D9" s="1"/>
      <c r="E9" s="1"/>
      <c r="F9" s="1"/>
      <c r="G9" s="1"/>
      <c r="H9" s="17"/>
      <c r="I9" s="1"/>
      <c r="J9" s="1"/>
      <c r="K9" s="1"/>
      <c r="L9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/>
  </sheetViews>
  <sheetFormatPr baseColWidth="10" defaultColWidth="11.42578125" defaultRowHeight="11.25" x14ac:dyDescent="0.2"/>
  <cols>
    <col min="1" max="1" width="62.5703125" style="1" bestFit="1" customWidth="1"/>
    <col min="2" max="2" width="13.42578125" style="1" customWidth="1"/>
    <col min="3" max="3" width="11.42578125" style="1"/>
    <col min="4" max="4" width="13.42578125" style="1" customWidth="1"/>
    <col min="5" max="5" width="11.42578125" style="1"/>
    <col min="6" max="6" width="13.42578125" style="1" customWidth="1"/>
    <col min="7" max="16384" width="11.42578125" style="1"/>
  </cols>
  <sheetData>
    <row r="1" spans="1:8" ht="12.75" x14ac:dyDescent="0.2">
      <c r="A1" s="2" t="s">
        <v>175</v>
      </c>
      <c r="H1" s="25"/>
    </row>
    <row r="2" spans="1:8" ht="12.75" x14ac:dyDescent="0.2">
      <c r="A2" s="2"/>
      <c r="H2" s="25"/>
    </row>
    <row r="3" spans="1:8" x14ac:dyDescent="0.2">
      <c r="C3" s="17"/>
    </row>
    <row r="4" spans="1:8" ht="13.7" customHeight="1" x14ac:dyDescent="0.2">
      <c r="A4" s="8"/>
      <c r="B4" s="10">
        <v>2019</v>
      </c>
      <c r="C4" s="9"/>
      <c r="D4" s="10">
        <v>2020</v>
      </c>
      <c r="E4" s="9"/>
      <c r="F4" s="10">
        <v>2021</v>
      </c>
      <c r="G4" s="10"/>
      <c r="H4" s="4"/>
    </row>
    <row r="5" spans="1:8" ht="56.25" x14ac:dyDescent="0.2">
      <c r="A5" s="12" t="s">
        <v>15</v>
      </c>
      <c r="B5" s="11" t="s">
        <v>41</v>
      </c>
      <c r="C5" s="5" t="s">
        <v>40</v>
      </c>
      <c r="D5" s="11" t="s">
        <v>41</v>
      </c>
      <c r="E5" s="5" t="s">
        <v>40</v>
      </c>
      <c r="F5" s="11" t="s">
        <v>41</v>
      </c>
      <c r="G5" s="11" t="s">
        <v>40</v>
      </c>
      <c r="H5" s="4"/>
    </row>
    <row r="6" spans="1:8" ht="12.75" x14ac:dyDescent="0.2">
      <c r="A6" s="13" t="s">
        <v>16</v>
      </c>
      <c r="B6" s="16">
        <v>0.71</v>
      </c>
      <c r="C6" s="46">
        <v>6812334.2699999996</v>
      </c>
      <c r="D6" s="6">
        <v>0.39</v>
      </c>
      <c r="E6" s="47">
        <v>1060163.9100000001</v>
      </c>
      <c r="F6" s="6">
        <v>0.39</v>
      </c>
      <c r="G6" s="48">
        <v>1111855.68</v>
      </c>
      <c r="H6" s="4"/>
    </row>
    <row r="7" spans="1:8" ht="12.75" x14ac:dyDescent="0.2">
      <c r="A7" s="13" t="s">
        <v>17</v>
      </c>
      <c r="B7" s="16">
        <v>0.81</v>
      </c>
      <c r="C7" s="46">
        <v>6642000</v>
      </c>
      <c r="D7" s="6">
        <v>0.39</v>
      </c>
      <c r="E7" s="47">
        <v>780000</v>
      </c>
      <c r="F7" s="6">
        <v>0.59</v>
      </c>
      <c r="G7" s="48">
        <v>1493606.8299999998</v>
      </c>
      <c r="H7" s="4"/>
    </row>
    <row r="8" spans="1:8" ht="12.75" x14ac:dyDescent="0.2">
      <c r="A8" s="13" t="s">
        <v>19</v>
      </c>
      <c r="B8" s="16">
        <v>0.65</v>
      </c>
      <c r="C8" s="46">
        <v>2373550.4</v>
      </c>
      <c r="D8" s="6">
        <v>0.49</v>
      </c>
      <c r="E8" s="47">
        <v>424964.26</v>
      </c>
      <c r="F8" s="6">
        <v>0.51</v>
      </c>
      <c r="G8" s="48">
        <v>531988.65</v>
      </c>
      <c r="H8" s="4"/>
    </row>
    <row r="9" spans="1:8" ht="12.75" x14ac:dyDescent="0.2">
      <c r="A9" s="13" t="s">
        <v>18</v>
      </c>
      <c r="B9" s="16">
        <v>0.37</v>
      </c>
      <c r="C9" s="46">
        <v>1221000</v>
      </c>
      <c r="D9" s="6">
        <v>0.25</v>
      </c>
      <c r="E9" s="47">
        <v>228250</v>
      </c>
      <c r="F9" s="6">
        <v>0.26</v>
      </c>
      <c r="G9" s="48">
        <v>390270.4</v>
      </c>
      <c r="H9" s="4"/>
    </row>
    <row r="10" spans="1:8" ht="12.75" x14ac:dyDescent="0.2">
      <c r="A10" s="13" t="s">
        <v>21</v>
      </c>
      <c r="B10" s="16">
        <v>0.7</v>
      </c>
      <c r="C10" s="46">
        <v>876400</v>
      </c>
      <c r="D10" s="6">
        <v>0.51</v>
      </c>
      <c r="E10" s="47">
        <v>160650</v>
      </c>
      <c r="F10" s="6">
        <v>0.54</v>
      </c>
      <c r="G10" s="48">
        <v>247686.66</v>
      </c>
      <c r="H10" s="4"/>
    </row>
    <row r="11" spans="1:8" x14ac:dyDescent="0.2">
      <c r="A11" s="13" t="s">
        <v>23</v>
      </c>
      <c r="B11" s="16">
        <v>0.56999999999999995</v>
      </c>
      <c r="C11" s="46">
        <v>587057.25</v>
      </c>
      <c r="D11" s="6">
        <v>0.51</v>
      </c>
      <c r="E11" s="47">
        <v>117889.56</v>
      </c>
      <c r="F11" s="6">
        <v>0.41</v>
      </c>
      <c r="G11" s="48">
        <v>155860.26999999999</v>
      </c>
      <c r="H11" s="7"/>
    </row>
    <row r="12" spans="1:8" ht="12.75" x14ac:dyDescent="0.2">
      <c r="A12" s="14" t="s">
        <v>25</v>
      </c>
      <c r="B12" s="16">
        <v>0.79</v>
      </c>
      <c r="C12" s="46">
        <v>435004.81</v>
      </c>
      <c r="D12" s="6">
        <v>0.15</v>
      </c>
      <c r="E12" s="47">
        <v>22921.200000000001</v>
      </c>
      <c r="F12" s="6">
        <v>0.41</v>
      </c>
      <c r="G12" s="48">
        <v>102256.45999999999</v>
      </c>
      <c r="H12" s="4"/>
    </row>
    <row r="13" spans="1:8" ht="12.75" x14ac:dyDescent="0.2">
      <c r="A13" s="13" t="s">
        <v>11</v>
      </c>
      <c r="B13" s="16">
        <v>0.35</v>
      </c>
      <c r="C13" s="46">
        <v>385000</v>
      </c>
      <c r="D13" s="6">
        <v>0.13</v>
      </c>
      <c r="E13" s="47">
        <v>74880</v>
      </c>
      <c r="F13" s="6">
        <v>0.16500000000000001</v>
      </c>
      <c r="G13" s="48">
        <v>116820</v>
      </c>
      <c r="H13" s="4"/>
    </row>
    <row r="14" spans="1:8" ht="12.75" x14ac:dyDescent="0.2">
      <c r="A14" s="14" t="s">
        <v>20</v>
      </c>
      <c r="B14" s="16">
        <v>0.12</v>
      </c>
      <c r="C14" s="46">
        <v>348000</v>
      </c>
      <c r="D14" s="6">
        <v>0.05</v>
      </c>
      <c r="E14" s="47">
        <v>39650</v>
      </c>
      <c r="F14" s="6">
        <v>5.3999999999999999E-2</v>
      </c>
      <c r="G14" s="48">
        <v>55890</v>
      </c>
      <c r="H14" s="4"/>
    </row>
    <row r="15" spans="1:8" ht="12.75" x14ac:dyDescent="0.2">
      <c r="A15" s="13" t="s">
        <v>22</v>
      </c>
      <c r="B15" s="16">
        <v>0.18</v>
      </c>
      <c r="C15" s="46">
        <v>200236.13999999998</v>
      </c>
      <c r="D15" s="6">
        <v>0.17</v>
      </c>
      <c r="E15" s="47">
        <v>74596.680000000008</v>
      </c>
      <c r="F15" s="6">
        <v>0.1</v>
      </c>
      <c r="G15" s="48">
        <v>61579.5</v>
      </c>
      <c r="H15" s="4"/>
    </row>
    <row r="16" spans="1:8" ht="12.75" x14ac:dyDescent="0.2">
      <c r="A16" s="13" t="s">
        <v>26</v>
      </c>
      <c r="B16" s="16">
        <v>0.55000000000000004</v>
      </c>
      <c r="C16" s="46">
        <v>163030.45000000001</v>
      </c>
      <c r="D16" s="6">
        <v>0.29799999999999999</v>
      </c>
      <c r="E16" s="47">
        <v>62242.962</v>
      </c>
      <c r="F16" s="6">
        <v>0.08</v>
      </c>
      <c r="G16" s="48">
        <v>31310.32</v>
      </c>
      <c r="H16" s="4"/>
    </row>
    <row r="17" spans="1:8" ht="12.75" x14ac:dyDescent="0.2">
      <c r="A17" s="14" t="s">
        <v>24</v>
      </c>
      <c r="B17" s="16">
        <v>0.2</v>
      </c>
      <c r="C17" s="46">
        <v>134200</v>
      </c>
      <c r="D17" s="6">
        <v>0.06</v>
      </c>
      <c r="E17" s="47">
        <v>16591.8</v>
      </c>
      <c r="F17" s="6">
        <v>0.06</v>
      </c>
      <c r="G17" s="48">
        <v>21089.279999999999</v>
      </c>
      <c r="H17" s="4"/>
    </row>
    <row r="18" spans="1:8" ht="12.75" x14ac:dyDescent="0.2">
      <c r="A18" s="13" t="s">
        <v>28</v>
      </c>
      <c r="B18" s="16">
        <v>0.25</v>
      </c>
      <c r="C18" s="46">
        <v>106250</v>
      </c>
      <c r="D18" s="6">
        <v>0.2</v>
      </c>
      <c r="E18" s="47">
        <v>42300</v>
      </c>
      <c r="F18" s="6">
        <v>0.1</v>
      </c>
      <c r="G18" s="48">
        <v>28800</v>
      </c>
      <c r="H18" s="4"/>
    </row>
    <row r="19" spans="1:8" ht="12.75" x14ac:dyDescent="0.2">
      <c r="A19" s="13" t="s">
        <v>33</v>
      </c>
      <c r="B19" s="16">
        <v>0.3</v>
      </c>
      <c r="C19" s="46">
        <v>106056.3</v>
      </c>
      <c r="D19" s="6">
        <v>0.14000000000000001</v>
      </c>
      <c r="E19" s="47">
        <v>27773.9</v>
      </c>
      <c r="F19" s="6">
        <v>0.14000000000000001</v>
      </c>
      <c r="G19" s="48">
        <v>31352.020000000004</v>
      </c>
      <c r="H19" s="4"/>
    </row>
    <row r="20" spans="1:8" ht="15" x14ac:dyDescent="0.2">
      <c r="A20" s="13" t="s">
        <v>27</v>
      </c>
      <c r="B20" s="16">
        <v>0.14000000000000001</v>
      </c>
      <c r="C20" s="46">
        <v>74620</v>
      </c>
      <c r="D20" s="6">
        <v>0.1</v>
      </c>
      <c r="E20" s="47">
        <v>21600</v>
      </c>
      <c r="F20" s="6">
        <v>0.08</v>
      </c>
      <c r="G20" s="48">
        <v>17914.48</v>
      </c>
      <c r="H20" s="15"/>
    </row>
    <row r="21" spans="1:8" ht="12.75" x14ac:dyDescent="0.2">
      <c r="A21" s="13" t="s">
        <v>31</v>
      </c>
      <c r="B21" s="16">
        <v>0.25</v>
      </c>
      <c r="C21" s="46">
        <v>70920.25</v>
      </c>
      <c r="D21" s="6">
        <v>0.08</v>
      </c>
      <c r="E21" s="47">
        <v>12516.56</v>
      </c>
      <c r="F21" s="6">
        <v>0.122</v>
      </c>
      <c r="G21" s="48">
        <v>17622.534</v>
      </c>
      <c r="H21" s="4"/>
    </row>
    <row r="22" spans="1:8" ht="12.75" x14ac:dyDescent="0.2">
      <c r="A22" s="13" t="s">
        <v>30</v>
      </c>
      <c r="B22" s="16">
        <v>0.16</v>
      </c>
      <c r="C22" s="46">
        <v>56800</v>
      </c>
      <c r="D22" s="6">
        <v>0.08</v>
      </c>
      <c r="E22" s="47">
        <v>14377.36</v>
      </c>
      <c r="F22" s="6">
        <v>0.1</v>
      </c>
      <c r="G22" s="48">
        <v>29600</v>
      </c>
      <c r="H22" s="4"/>
    </row>
    <row r="23" spans="1:8" ht="12.75" x14ac:dyDescent="0.2">
      <c r="A23" s="14" t="s">
        <v>35</v>
      </c>
      <c r="B23" s="16">
        <v>0.27</v>
      </c>
      <c r="C23" s="46">
        <v>47541.33</v>
      </c>
      <c r="D23" s="6">
        <v>0.12</v>
      </c>
      <c r="E23" s="47">
        <v>8733.84</v>
      </c>
      <c r="F23" s="6">
        <v>0.26</v>
      </c>
      <c r="G23" s="48">
        <v>22206.86</v>
      </c>
      <c r="H23" s="4"/>
    </row>
    <row r="24" spans="1:8" ht="12.75" x14ac:dyDescent="0.2">
      <c r="A24" s="13" t="s">
        <v>34</v>
      </c>
      <c r="B24" s="16">
        <v>0.19</v>
      </c>
      <c r="C24" s="46">
        <v>42544.99</v>
      </c>
      <c r="D24" s="6">
        <v>0.05</v>
      </c>
      <c r="E24" s="47">
        <v>5893.1500000000005</v>
      </c>
      <c r="F24" s="6">
        <v>0.06</v>
      </c>
      <c r="G24" s="48">
        <v>6051.9</v>
      </c>
      <c r="H24" s="4"/>
    </row>
    <row r="25" spans="1:8" ht="12.75" x14ac:dyDescent="0.2">
      <c r="A25" s="14" t="s">
        <v>29</v>
      </c>
      <c r="B25" s="16">
        <v>0.09</v>
      </c>
      <c r="C25" s="46">
        <v>32268.51</v>
      </c>
      <c r="D25" s="6">
        <v>0.05</v>
      </c>
      <c r="E25" s="47">
        <v>4147.25</v>
      </c>
      <c r="F25" s="6">
        <v>0.01</v>
      </c>
      <c r="G25" s="48">
        <v>2251.83</v>
      </c>
      <c r="H25" s="4"/>
    </row>
    <row r="26" spans="1:8" ht="12.75" x14ac:dyDescent="0.2">
      <c r="A26" s="14" t="s">
        <v>37</v>
      </c>
      <c r="B26" s="16">
        <v>0.18</v>
      </c>
      <c r="C26" s="46">
        <v>17051.939999999999</v>
      </c>
      <c r="D26" s="6">
        <v>0.09</v>
      </c>
      <c r="E26" s="47">
        <v>4025.8799999999997</v>
      </c>
      <c r="F26" s="6">
        <v>0.12</v>
      </c>
      <c r="G26" s="48">
        <v>5908.44</v>
      </c>
      <c r="H26" s="4"/>
    </row>
    <row r="27" spans="1:8" ht="12.75" x14ac:dyDescent="0.2">
      <c r="A27" s="14" t="s">
        <v>38</v>
      </c>
      <c r="B27" s="16">
        <v>0.17</v>
      </c>
      <c r="C27" s="46">
        <v>13651.000000000002</v>
      </c>
      <c r="D27" s="6">
        <v>0.1</v>
      </c>
      <c r="E27" s="47">
        <v>3128.9</v>
      </c>
      <c r="F27" s="6">
        <v>0.09</v>
      </c>
      <c r="G27" s="48">
        <v>4519.8899999999994</v>
      </c>
      <c r="H27" s="4"/>
    </row>
    <row r="28" spans="1:8" ht="12.75" x14ac:dyDescent="0.2">
      <c r="A28" s="13" t="s">
        <v>32</v>
      </c>
      <c r="B28" s="16">
        <v>0.02</v>
      </c>
      <c r="C28" s="46">
        <v>10491.880000000001</v>
      </c>
      <c r="D28" s="6">
        <v>0.02</v>
      </c>
      <c r="E28" s="47">
        <v>4394.24</v>
      </c>
      <c r="F28" s="6">
        <v>0.01</v>
      </c>
      <c r="G28" s="48">
        <v>2482.88</v>
      </c>
      <c r="H28" s="4"/>
    </row>
    <row r="29" spans="1:8" ht="12.75" x14ac:dyDescent="0.2">
      <c r="A29" s="14" t="s">
        <v>36</v>
      </c>
      <c r="B29" s="16">
        <v>7.0000000000000007E-2</v>
      </c>
      <c r="C29" s="46">
        <v>7711.27</v>
      </c>
      <c r="D29" s="6">
        <v>3.4000000000000002E-2</v>
      </c>
      <c r="E29" s="47">
        <v>1386.1460000000002</v>
      </c>
      <c r="F29" s="6">
        <v>4.8000000000000001E-2</v>
      </c>
      <c r="G29" s="48">
        <v>1890.336</v>
      </c>
      <c r="H29" s="4"/>
    </row>
    <row r="30" spans="1:8" x14ac:dyDescent="0.2">
      <c r="A30" s="14" t="s">
        <v>39</v>
      </c>
      <c r="B30" s="16">
        <v>0.12</v>
      </c>
      <c r="C30" s="46">
        <v>4794</v>
      </c>
      <c r="D30" s="6">
        <v>0.06</v>
      </c>
      <c r="E30" s="47">
        <v>1379.3999999999999</v>
      </c>
      <c r="F30" s="6">
        <v>0.06</v>
      </c>
      <c r="G30" s="48">
        <v>1836.72</v>
      </c>
    </row>
    <row r="31" spans="1:8" ht="12.75" x14ac:dyDescent="0.2">
      <c r="H31" s="4"/>
    </row>
    <row r="32" spans="1:8" ht="12.75" x14ac:dyDescent="0.2">
      <c r="A32" s="50" t="s">
        <v>177</v>
      </c>
      <c r="B32" s="49"/>
      <c r="C32" s="49"/>
      <c r="D32" s="49"/>
      <c r="E32" s="49"/>
      <c r="F32" s="49"/>
      <c r="G32" s="49"/>
      <c r="H32" s="4"/>
    </row>
    <row r="33" spans="1:8" ht="12.75" x14ac:dyDescent="0.2">
      <c r="A33" s="51" t="s">
        <v>187</v>
      </c>
      <c r="H33" s="4"/>
    </row>
    <row r="34" spans="1:8" ht="12.75" x14ac:dyDescent="0.2">
      <c r="H34" s="4"/>
    </row>
    <row r="35" spans="1:8" ht="12.75" x14ac:dyDescent="0.2">
      <c r="H35" s="4"/>
    </row>
    <row r="36" spans="1:8" ht="12.75" x14ac:dyDescent="0.2">
      <c r="H36" s="4"/>
    </row>
    <row r="37" spans="1:8" ht="12.75" x14ac:dyDescent="0.2">
      <c r="H37" s="4"/>
    </row>
    <row r="70" spans="4:10" ht="12.75" x14ac:dyDescent="0.2">
      <c r="D70"/>
      <c r="E70" s="23"/>
      <c r="F70" s="22"/>
      <c r="G70" s="22"/>
      <c r="H70" s="22"/>
      <c r="I70" s="24"/>
      <c r="J70" s="2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25.28515625" customWidth="1"/>
  </cols>
  <sheetData>
    <row r="1" spans="1:10" x14ac:dyDescent="0.2">
      <c r="A1" s="2" t="s">
        <v>104</v>
      </c>
      <c r="B1" s="1"/>
      <c r="C1" s="1"/>
      <c r="D1" s="1"/>
      <c r="E1" s="1"/>
      <c r="F1" s="1"/>
      <c r="G1" s="1"/>
      <c r="J1" s="25"/>
    </row>
    <row r="2" spans="1:10" x14ac:dyDescent="0.2">
      <c r="A2" s="75" t="s">
        <v>188</v>
      </c>
      <c r="B2" s="1"/>
      <c r="C2" s="1"/>
      <c r="D2" s="1"/>
      <c r="E2" s="1"/>
      <c r="F2" s="1"/>
      <c r="G2" s="1"/>
    </row>
    <row r="3" spans="1:10" x14ac:dyDescent="0.2">
      <c r="A3" s="1"/>
      <c r="B3" s="22"/>
      <c r="C3" s="22"/>
      <c r="D3" s="22"/>
      <c r="E3" s="22"/>
      <c r="F3" s="22"/>
      <c r="G3" s="1"/>
    </row>
    <row r="4" spans="1:10" ht="56.25" x14ac:dyDescent="0.2">
      <c r="A4" s="3"/>
      <c r="B4" s="67" t="s">
        <v>9</v>
      </c>
      <c r="C4" s="67" t="s">
        <v>10</v>
      </c>
      <c r="D4" s="67" t="s">
        <v>12</v>
      </c>
      <c r="E4" s="67" t="s">
        <v>14</v>
      </c>
      <c r="F4" s="1"/>
      <c r="G4" s="1"/>
    </row>
    <row r="5" spans="1:10" x14ac:dyDescent="0.2">
      <c r="A5" s="70" t="s">
        <v>5</v>
      </c>
      <c r="B5" s="68">
        <v>9520270</v>
      </c>
      <c r="C5" s="68">
        <v>2697580</v>
      </c>
      <c r="D5" s="68">
        <v>2825039</v>
      </c>
      <c r="E5" s="76">
        <v>-13517921</v>
      </c>
      <c r="F5" s="1"/>
      <c r="G5" s="1"/>
    </row>
    <row r="6" spans="1:10" x14ac:dyDescent="0.2">
      <c r="A6" s="71" t="s">
        <v>8</v>
      </c>
      <c r="B6" s="69">
        <v>8200000</v>
      </c>
      <c r="C6" s="69">
        <v>2000000</v>
      </c>
      <c r="D6" s="69">
        <v>2500000</v>
      </c>
      <c r="E6" s="76">
        <v>-11900000</v>
      </c>
      <c r="F6" s="1"/>
      <c r="G6" s="1"/>
    </row>
    <row r="7" spans="1:10" ht="22.5" x14ac:dyDescent="0.2">
      <c r="A7" s="72" t="s">
        <v>45</v>
      </c>
      <c r="B7" s="69">
        <v>3651620</v>
      </c>
      <c r="C7" s="69">
        <v>867270</v>
      </c>
      <c r="D7" s="69">
        <v>1044365</v>
      </c>
      <c r="E7" s="76">
        <v>-5391605</v>
      </c>
      <c r="F7" s="1"/>
      <c r="G7" s="1"/>
    </row>
    <row r="8" spans="1:10" x14ac:dyDescent="0.2">
      <c r="A8" s="73" t="s">
        <v>2</v>
      </c>
      <c r="B8" s="68">
        <v>3273870</v>
      </c>
      <c r="C8" s="68">
        <v>912800</v>
      </c>
      <c r="D8" s="68">
        <v>1500000</v>
      </c>
      <c r="E8" s="76">
        <v>-4134940</v>
      </c>
      <c r="F8" s="1"/>
      <c r="G8" s="1"/>
    </row>
    <row r="9" spans="1:10" x14ac:dyDescent="0.2">
      <c r="A9" s="73" t="s">
        <v>189</v>
      </c>
      <c r="B9" s="68">
        <v>2400270</v>
      </c>
      <c r="C9" s="68">
        <v>879200</v>
      </c>
      <c r="D9" s="68">
        <v>1224000</v>
      </c>
      <c r="E9" s="76">
        <v>-2697340</v>
      </c>
      <c r="F9" s="1"/>
      <c r="G9" s="1"/>
    </row>
    <row r="10" spans="1:10" x14ac:dyDescent="0.2">
      <c r="A10" s="70" t="s">
        <v>6</v>
      </c>
      <c r="B10" s="68">
        <v>2385300</v>
      </c>
      <c r="C10" s="68">
        <v>643830</v>
      </c>
      <c r="D10" s="68">
        <v>983797</v>
      </c>
      <c r="E10" s="76">
        <v>-3142973</v>
      </c>
      <c r="F10" s="1"/>
      <c r="G10" s="1"/>
    </row>
    <row r="11" spans="1:10" x14ac:dyDescent="0.2">
      <c r="A11" s="70" t="s">
        <v>0</v>
      </c>
      <c r="B11" s="68">
        <v>1629200</v>
      </c>
      <c r="C11" s="68">
        <v>428570</v>
      </c>
      <c r="D11" s="68">
        <v>510335</v>
      </c>
      <c r="E11" s="76">
        <v>-2319495</v>
      </c>
      <c r="F11" s="1"/>
      <c r="G11" s="1"/>
    </row>
    <row r="12" spans="1:10" ht="22.5" x14ac:dyDescent="0.2">
      <c r="A12" s="74" t="s">
        <v>46</v>
      </c>
      <c r="B12" s="68">
        <v>1427280</v>
      </c>
      <c r="C12" s="68">
        <v>269430</v>
      </c>
      <c r="D12" s="68">
        <v>373334</v>
      </c>
      <c r="E12" s="76">
        <v>-2211796</v>
      </c>
      <c r="F12" s="1"/>
      <c r="G12" s="1"/>
    </row>
    <row r="13" spans="1:10" x14ac:dyDescent="0.2">
      <c r="A13" s="73" t="s">
        <v>7</v>
      </c>
      <c r="B13" s="68">
        <v>1392310</v>
      </c>
      <c r="C13" s="68">
        <v>407770</v>
      </c>
      <c r="D13" s="68"/>
      <c r="E13" s="76">
        <v>-984540</v>
      </c>
      <c r="F13" s="1"/>
      <c r="G13" s="1"/>
    </row>
    <row r="14" spans="1:10" x14ac:dyDescent="0.2">
      <c r="A14" s="73" t="s">
        <v>1</v>
      </c>
      <c r="B14" s="68">
        <v>1252110</v>
      </c>
      <c r="C14" s="68">
        <v>351020</v>
      </c>
      <c r="D14" s="68">
        <v>458679</v>
      </c>
      <c r="E14" s="76">
        <v>-1694521</v>
      </c>
      <c r="F14" s="1"/>
      <c r="G14" s="1"/>
    </row>
    <row r="15" spans="1:10" ht="22.5" x14ac:dyDescent="0.2">
      <c r="A15" s="72" t="s">
        <v>47</v>
      </c>
      <c r="B15" s="69">
        <v>1112420</v>
      </c>
      <c r="C15" s="69">
        <v>438810</v>
      </c>
      <c r="D15" s="69">
        <v>615795</v>
      </c>
      <c r="E15" s="76">
        <v>-1170235</v>
      </c>
      <c r="F15" s="1"/>
      <c r="G15" s="1"/>
    </row>
    <row r="16" spans="1:10" x14ac:dyDescent="0.2">
      <c r="A16" s="70" t="s">
        <v>190</v>
      </c>
      <c r="B16" s="68">
        <v>1075190</v>
      </c>
      <c r="C16" s="68">
        <v>437790</v>
      </c>
      <c r="D16" s="68" t="s">
        <v>13</v>
      </c>
      <c r="E16" s="78"/>
      <c r="F16" s="1"/>
      <c r="G16" s="1"/>
    </row>
    <row r="17" spans="1:7" x14ac:dyDescent="0.2">
      <c r="A17" s="70" t="s">
        <v>4</v>
      </c>
      <c r="B17" s="69">
        <v>1065000</v>
      </c>
      <c r="C17" s="69">
        <v>253410</v>
      </c>
      <c r="D17" s="69">
        <v>691000</v>
      </c>
      <c r="E17" s="76">
        <v>-1185590</v>
      </c>
      <c r="F17" s="1"/>
      <c r="G17" s="1"/>
    </row>
    <row r="18" spans="1:7" x14ac:dyDescent="0.2">
      <c r="A18" s="70" t="s">
        <v>3</v>
      </c>
      <c r="B18" s="68">
        <v>1029930</v>
      </c>
      <c r="C18" s="68">
        <v>231160</v>
      </c>
      <c r="D18" s="68">
        <v>380147</v>
      </c>
      <c r="E18" s="76">
        <v>-1448553</v>
      </c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77" t="s">
        <v>178</v>
      </c>
      <c r="B20" s="1"/>
      <c r="C20" s="1"/>
      <c r="D20" s="1"/>
      <c r="E20" s="1"/>
      <c r="F20" s="1"/>
      <c r="G20" s="1"/>
    </row>
    <row r="21" spans="1:7" x14ac:dyDescent="0.2">
      <c r="A21" s="77" t="s">
        <v>187</v>
      </c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zoomScale="110" zoomScaleNormal="110" workbookViewId="0"/>
  </sheetViews>
  <sheetFormatPr baseColWidth="10" defaultRowHeight="12.75" x14ac:dyDescent="0.2"/>
  <cols>
    <col min="1" max="1" width="41.7109375" bestFit="1" customWidth="1"/>
    <col min="2" max="2" width="72.140625" bestFit="1" customWidth="1"/>
    <col min="3" max="3" width="8.85546875" bestFit="1" customWidth="1"/>
    <col min="4" max="4" width="19.5703125" customWidth="1"/>
  </cols>
  <sheetData>
    <row r="1" spans="1:4" x14ac:dyDescent="0.2">
      <c r="A1" s="27" t="s">
        <v>179</v>
      </c>
    </row>
    <row r="3" spans="1:4" ht="22.5" x14ac:dyDescent="0.2">
      <c r="A3" s="1"/>
      <c r="B3" s="28" t="s">
        <v>48</v>
      </c>
      <c r="C3" s="29" t="s">
        <v>49</v>
      </c>
      <c r="D3" s="29" t="s">
        <v>50</v>
      </c>
    </row>
    <row r="4" spans="1:4" x14ac:dyDescent="0.2">
      <c r="A4" s="30" t="s">
        <v>48</v>
      </c>
      <c r="B4" s="31" t="s">
        <v>51</v>
      </c>
      <c r="C4" s="32"/>
      <c r="D4" s="32"/>
    </row>
    <row r="5" spans="1:4" x14ac:dyDescent="0.2">
      <c r="A5" s="79" t="s">
        <v>52</v>
      </c>
      <c r="B5" s="80" t="s">
        <v>53</v>
      </c>
      <c r="C5" s="34">
        <v>1423170</v>
      </c>
      <c r="D5" s="22">
        <v>183</v>
      </c>
    </row>
    <row r="6" spans="1:4" x14ac:dyDescent="0.2">
      <c r="A6" s="22" t="s">
        <v>54</v>
      </c>
      <c r="B6" s="33" t="s">
        <v>55</v>
      </c>
      <c r="C6" s="34">
        <v>1392310</v>
      </c>
      <c r="D6" s="22">
        <v>317</v>
      </c>
    </row>
    <row r="7" spans="1:4" x14ac:dyDescent="0.2">
      <c r="A7" s="22" t="s">
        <v>56</v>
      </c>
      <c r="B7" s="33" t="s">
        <v>57</v>
      </c>
      <c r="C7" s="34">
        <v>610000</v>
      </c>
      <c r="D7" s="81" t="s">
        <v>191</v>
      </c>
    </row>
    <row r="8" spans="1:4" x14ac:dyDescent="0.2">
      <c r="A8" s="22" t="s">
        <v>4</v>
      </c>
      <c r="B8" s="33" t="s">
        <v>58</v>
      </c>
      <c r="C8" s="34">
        <v>582000</v>
      </c>
      <c r="D8" s="22">
        <v>187</v>
      </c>
    </row>
    <row r="9" spans="1:4" x14ac:dyDescent="0.2">
      <c r="A9" s="22" t="s">
        <v>59</v>
      </c>
      <c r="B9" s="33" t="s">
        <v>60</v>
      </c>
      <c r="C9" s="34">
        <v>564960</v>
      </c>
      <c r="D9" s="22">
        <v>148</v>
      </c>
    </row>
    <row r="10" spans="1:4" x14ac:dyDescent="0.2">
      <c r="A10" s="22" t="s">
        <v>19</v>
      </c>
      <c r="B10" s="33" t="s">
        <v>61</v>
      </c>
      <c r="C10" s="34">
        <v>505700</v>
      </c>
      <c r="D10" s="22">
        <v>117</v>
      </c>
    </row>
    <row r="11" spans="1:4" x14ac:dyDescent="0.2">
      <c r="A11" s="22" t="s">
        <v>62</v>
      </c>
      <c r="B11" s="33" t="s">
        <v>63</v>
      </c>
      <c r="C11" s="34">
        <v>465000</v>
      </c>
      <c r="D11" s="22">
        <v>305</v>
      </c>
    </row>
    <row r="12" spans="1:4" x14ac:dyDescent="0.2">
      <c r="A12" s="22" t="s">
        <v>19</v>
      </c>
      <c r="B12" s="33" t="s">
        <v>64</v>
      </c>
      <c r="C12" s="34">
        <v>413460</v>
      </c>
      <c r="D12" s="22">
        <v>96</v>
      </c>
    </row>
    <row r="13" spans="1:4" x14ac:dyDescent="0.2">
      <c r="A13" s="22" t="s">
        <v>65</v>
      </c>
      <c r="B13" s="33" t="s">
        <v>66</v>
      </c>
      <c r="C13" s="34">
        <v>408770</v>
      </c>
      <c r="D13" s="22">
        <v>131</v>
      </c>
    </row>
    <row r="14" spans="1:4" x14ac:dyDescent="0.2">
      <c r="A14" s="22" t="s">
        <v>56</v>
      </c>
      <c r="B14" s="33" t="s">
        <v>67</v>
      </c>
      <c r="C14" s="34">
        <v>404000</v>
      </c>
      <c r="D14" s="22">
        <v>278</v>
      </c>
    </row>
    <row r="15" spans="1:4" x14ac:dyDescent="0.2">
      <c r="A15" s="22" t="s">
        <v>65</v>
      </c>
      <c r="B15" s="33" t="s">
        <v>68</v>
      </c>
      <c r="C15" s="34">
        <v>400915</v>
      </c>
      <c r="D15" s="22">
        <v>131</v>
      </c>
    </row>
    <row r="16" spans="1:4" x14ac:dyDescent="0.2">
      <c r="A16" s="22" t="s">
        <v>3</v>
      </c>
      <c r="B16" s="22" t="s">
        <v>69</v>
      </c>
      <c r="C16" s="35">
        <v>355820</v>
      </c>
      <c r="D16" s="22">
        <v>92</v>
      </c>
    </row>
    <row r="17" spans="1:4" x14ac:dyDescent="0.2">
      <c r="A17" s="22" t="s">
        <v>65</v>
      </c>
      <c r="B17" s="33" t="s">
        <v>70</v>
      </c>
      <c r="C17" s="34">
        <v>348980</v>
      </c>
      <c r="D17" s="22">
        <v>89</v>
      </c>
    </row>
    <row r="18" spans="1:4" x14ac:dyDescent="0.2">
      <c r="A18" s="22" t="s">
        <v>71</v>
      </c>
      <c r="B18" s="22" t="s">
        <v>72</v>
      </c>
      <c r="C18" s="35">
        <v>296970</v>
      </c>
      <c r="D18" s="22">
        <v>117</v>
      </c>
    </row>
    <row r="19" spans="1:4" x14ac:dyDescent="0.2">
      <c r="A19" s="22" t="s">
        <v>65</v>
      </c>
      <c r="B19" s="33" t="s">
        <v>73</v>
      </c>
      <c r="C19" s="34">
        <v>288935</v>
      </c>
      <c r="D19" s="22">
        <v>131</v>
      </c>
    </row>
    <row r="20" spans="1:4" ht="10.15" customHeight="1" x14ac:dyDescent="0.2">
      <c r="A20" s="82"/>
      <c r="B20" s="83"/>
      <c r="C20" s="82"/>
      <c r="D20" s="82"/>
    </row>
    <row r="21" spans="1:4" x14ac:dyDescent="0.2">
      <c r="A21" s="21"/>
      <c r="B21" s="36" t="s">
        <v>74</v>
      </c>
      <c r="C21" s="84">
        <f>SUM(C5:C19)</f>
        <v>8460990</v>
      </c>
      <c r="D21" s="84">
        <v>2768</v>
      </c>
    </row>
    <row r="22" spans="1:4" x14ac:dyDescent="0.2">
      <c r="A22" s="21"/>
      <c r="B22" s="37" t="s">
        <v>75</v>
      </c>
      <c r="C22" s="41">
        <f>AVERAGE(C5:C19)</f>
        <v>564066</v>
      </c>
      <c r="D22" s="41">
        <v>165.85714285714286</v>
      </c>
    </row>
    <row r="23" spans="1:4" x14ac:dyDescent="0.2">
      <c r="A23" s="21"/>
      <c r="B23" s="38" t="s">
        <v>76</v>
      </c>
      <c r="C23" s="85">
        <f>SUM(C7:C19)</f>
        <v>5645510</v>
      </c>
      <c r="D23" s="85">
        <v>2268</v>
      </c>
    </row>
    <row r="24" spans="1:4" x14ac:dyDescent="0.2">
      <c r="A24" s="21"/>
      <c r="B24" s="37" t="s">
        <v>77</v>
      </c>
      <c r="C24" s="34">
        <f>C23/14</f>
        <v>403250.71428571426</v>
      </c>
      <c r="D24" s="34">
        <v>162</v>
      </c>
    </row>
    <row r="25" spans="1:4" x14ac:dyDescent="0.2">
      <c r="A25" s="86" t="s">
        <v>78</v>
      </c>
      <c r="B25" s="87" t="s">
        <v>79</v>
      </c>
      <c r="C25" s="82"/>
      <c r="D25" s="82"/>
    </row>
    <row r="26" spans="1:4" x14ac:dyDescent="0.2">
      <c r="A26" s="79" t="s">
        <v>59</v>
      </c>
      <c r="B26" s="80" t="s">
        <v>80</v>
      </c>
      <c r="C26" s="41">
        <v>356146</v>
      </c>
      <c r="D26" s="21">
        <v>124</v>
      </c>
    </row>
    <row r="27" spans="1:4" x14ac:dyDescent="0.2">
      <c r="A27" s="39" t="s">
        <v>81</v>
      </c>
      <c r="B27" s="39" t="s">
        <v>82</v>
      </c>
      <c r="C27" s="40">
        <v>300084</v>
      </c>
      <c r="D27" s="39">
        <v>103</v>
      </c>
    </row>
    <row r="28" spans="1:4" x14ac:dyDescent="0.2">
      <c r="A28" s="22" t="s">
        <v>65</v>
      </c>
      <c r="B28" s="33" t="s">
        <v>83</v>
      </c>
      <c r="C28" s="34">
        <v>297897</v>
      </c>
      <c r="D28" s="22">
        <v>89</v>
      </c>
    </row>
    <row r="29" spans="1:4" x14ac:dyDescent="0.2">
      <c r="A29" s="22" t="s">
        <v>52</v>
      </c>
      <c r="B29" s="33" t="s">
        <v>84</v>
      </c>
      <c r="C29" s="34">
        <v>275504</v>
      </c>
      <c r="D29" s="22">
        <v>210</v>
      </c>
    </row>
    <row r="30" spans="1:4" x14ac:dyDescent="0.2">
      <c r="A30" s="22" t="s">
        <v>85</v>
      </c>
      <c r="B30" s="33" t="s">
        <v>86</v>
      </c>
      <c r="C30" s="34">
        <v>265004</v>
      </c>
      <c r="D30" s="22">
        <v>136</v>
      </c>
    </row>
    <row r="31" spans="1:4" x14ac:dyDescent="0.2">
      <c r="A31" s="21" t="s">
        <v>87</v>
      </c>
      <c r="B31" s="21" t="s">
        <v>88</v>
      </c>
      <c r="C31" s="35">
        <v>258800</v>
      </c>
      <c r="D31" s="21">
        <v>113</v>
      </c>
    </row>
    <row r="32" spans="1:4" x14ac:dyDescent="0.2">
      <c r="A32" s="22" t="s">
        <v>65</v>
      </c>
      <c r="B32" s="21" t="s">
        <v>89</v>
      </c>
      <c r="C32" s="35">
        <v>225743</v>
      </c>
      <c r="D32" s="21">
        <v>138</v>
      </c>
    </row>
    <row r="33" spans="1:4" x14ac:dyDescent="0.2">
      <c r="A33" s="22" t="s">
        <v>23</v>
      </c>
      <c r="B33" s="33" t="s">
        <v>90</v>
      </c>
      <c r="C33" s="34">
        <v>217632</v>
      </c>
      <c r="D33" s="22">
        <v>117</v>
      </c>
    </row>
    <row r="34" spans="1:4" x14ac:dyDescent="0.2">
      <c r="A34" s="21" t="s">
        <v>91</v>
      </c>
      <c r="B34" s="21" t="s">
        <v>92</v>
      </c>
      <c r="C34" s="35">
        <v>215778</v>
      </c>
      <c r="D34" s="21">
        <v>291</v>
      </c>
    </row>
    <row r="35" spans="1:4" x14ac:dyDescent="0.2">
      <c r="A35" s="22" t="s">
        <v>59</v>
      </c>
      <c r="B35" s="33" t="s">
        <v>93</v>
      </c>
      <c r="C35" s="34">
        <v>211679</v>
      </c>
      <c r="D35" s="22">
        <v>110</v>
      </c>
    </row>
    <row r="36" spans="1:4" x14ac:dyDescent="0.2">
      <c r="A36" s="22" t="s">
        <v>94</v>
      </c>
      <c r="B36" s="33" t="s">
        <v>95</v>
      </c>
      <c r="C36" s="34">
        <v>207784</v>
      </c>
      <c r="D36" s="22">
        <v>122</v>
      </c>
    </row>
    <row r="37" spans="1:4" x14ac:dyDescent="0.2">
      <c r="A37" s="21" t="s">
        <v>42</v>
      </c>
      <c r="B37" s="21" t="s">
        <v>96</v>
      </c>
      <c r="C37" s="35">
        <v>192200</v>
      </c>
      <c r="D37" s="21">
        <v>124</v>
      </c>
    </row>
    <row r="38" spans="1:4" x14ac:dyDescent="0.2">
      <c r="A38" s="21" t="s">
        <v>97</v>
      </c>
      <c r="B38" s="21" t="s">
        <v>98</v>
      </c>
      <c r="C38" s="35">
        <v>183946</v>
      </c>
      <c r="D38" s="21">
        <v>228</v>
      </c>
    </row>
    <row r="39" spans="1:4" x14ac:dyDescent="0.2">
      <c r="A39" s="22" t="s">
        <v>99</v>
      </c>
      <c r="B39" s="33" t="s">
        <v>100</v>
      </c>
      <c r="C39" s="34">
        <v>179333</v>
      </c>
      <c r="D39" s="22">
        <v>123</v>
      </c>
    </row>
    <row r="40" spans="1:4" x14ac:dyDescent="0.2">
      <c r="A40" s="22" t="s">
        <v>65</v>
      </c>
      <c r="B40" s="33" t="s">
        <v>101</v>
      </c>
      <c r="C40" s="34">
        <v>159826</v>
      </c>
      <c r="D40" s="22">
        <v>96</v>
      </c>
    </row>
    <row r="41" spans="1:4" x14ac:dyDescent="0.2">
      <c r="A41" s="82"/>
      <c r="B41" s="83"/>
      <c r="C41" s="82"/>
      <c r="D41" s="82"/>
    </row>
    <row r="42" spans="1:4" x14ac:dyDescent="0.2">
      <c r="A42" s="21"/>
      <c r="B42" s="36" t="s">
        <v>102</v>
      </c>
      <c r="C42" s="84">
        <f>SUM(C26:C40)</f>
        <v>3547356</v>
      </c>
      <c r="D42" s="84">
        <v>2124</v>
      </c>
    </row>
    <row r="43" spans="1:4" x14ac:dyDescent="0.2">
      <c r="A43" s="21"/>
      <c r="B43" s="37" t="s">
        <v>103</v>
      </c>
      <c r="C43" s="41">
        <f>AVERAGE(C26:C40)</f>
        <v>236490.4</v>
      </c>
      <c r="D43" s="41">
        <v>141.6</v>
      </c>
    </row>
    <row r="45" spans="1:4" x14ac:dyDescent="0.2">
      <c r="A45" s="1" t="s">
        <v>193</v>
      </c>
    </row>
    <row r="46" spans="1:4" x14ac:dyDescent="0.2">
      <c r="A46" s="1" t="s">
        <v>194</v>
      </c>
    </row>
    <row r="48" spans="1:4" x14ac:dyDescent="0.2">
      <c r="A48" s="52"/>
    </row>
    <row r="49" spans="1:4" x14ac:dyDescent="0.2">
      <c r="A49" s="49"/>
    </row>
    <row r="57" spans="1:4" x14ac:dyDescent="0.2">
      <c r="C57" s="19"/>
      <c r="D57" s="19"/>
    </row>
    <row r="58" spans="1:4" x14ac:dyDescent="0.2">
      <c r="C58" s="19"/>
      <c r="D58" s="19"/>
    </row>
    <row r="59" spans="1:4" x14ac:dyDescent="0.2">
      <c r="C59" s="19"/>
      <c r="D59" s="18"/>
    </row>
    <row r="60" spans="1:4" x14ac:dyDescent="0.2">
      <c r="C60" s="19"/>
      <c r="D60" s="19"/>
    </row>
    <row r="61" spans="1:4" x14ac:dyDescent="0.2">
      <c r="C61" s="19"/>
      <c r="D61" s="19"/>
    </row>
    <row r="62" spans="1:4" x14ac:dyDescent="0.2">
      <c r="C62" s="19"/>
      <c r="D62" s="18"/>
    </row>
    <row r="63" spans="1:4" x14ac:dyDescent="0.2">
      <c r="C63" s="19"/>
      <c r="D63" s="19"/>
    </row>
    <row r="64" spans="1:4" x14ac:dyDescent="0.2">
      <c r="C64" s="19"/>
      <c r="D64" s="19"/>
    </row>
    <row r="65" spans="3:4" x14ac:dyDescent="0.2">
      <c r="C65" s="19"/>
      <c r="D65" s="19"/>
    </row>
    <row r="66" spans="3:4" x14ac:dyDescent="0.2">
      <c r="C66" s="19"/>
      <c r="D66" s="19"/>
    </row>
    <row r="67" spans="3:4" x14ac:dyDescent="0.2">
      <c r="C67" s="19"/>
      <c r="D67" s="19"/>
    </row>
    <row r="68" spans="3:4" x14ac:dyDescent="0.2">
      <c r="C68" s="19"/>
      <c r="D68" s="18"/>
    </row>
    <row r="69" spans="3:4" x14ac:dyDescent="0.2">
      <c r="C69" s="19"/>
      <c r="D69" s="19"/>
    </row>
    <row r="70" spans="3:4" x14ac:dyDescent="0.2">
      <c r="C70" s="19"/>
      <c r="D70" s="18"/>
    </row>
    <row r="71" spans="3:4" x14ac:dyDescent="0.2">
      <c r="C71" s="19"/>
      <c r="D71" s="18"/>
    </row>
    <row r="72" spans="3:4" x14ac:dyDescent="0.2">
      <c r="C72" s="19"/>
      <c r="D72" s="18"/>
    </row>
    <row r="73" spans="3:4" x14ac:dyDescent="0.2">
      <c r="C73" s="19"/>
      <c r="D73" s="19"/>
    </row>
    <row r="74" spans="3:4" x14ac:dyDescent="0.2">
      <c r="C74" s="19"/>
      <c r="D74" s="18"/>
    </row>
    <row r="75" spans="3:4" x14ac:dyDescent="0.2">
      <c r="C75" s="19"/>
      <c r="D75" s="18"/>
    </row>
    <row r="76" spans="3:4" x14ac:dyDescent="0.2">
      <c r="C76" s="19"/>
      <c r="D76" s="18"/>
    </row>
    <row r="77" spans="3:4" ht="15" x14ac:dyDescent="0.25">
      <c r="C77" s="20"/>
      <c r="D77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3AF88C7B15C49AD4126C5EAA7F794" ma:contentTypeVersion="6" ma:contentTypeDescription="Crée un document." ma:contentTypeScope="" ma:versionID="05ff75bba589a515d098747c1e5b51f5">
  <xsd:schema xmlns:xsd="http://www.w3.org/2001/XMLSchema" xmlns:xs="http://www.w3.org/2001/XMLSchema" xmlns:p="http://schemas.microsoft.com/office/2006/metadata/properties" xmlns:ns2="2b7f4eb0-8d1f-4628-a35b-e921d1a0bc3e" targetNamespace="http://schemas.microsoft.com/office/2006/metadata/properties" ma:root="true" ma:fieldsID="bc508ac6f186473885ed146d49bdb91e" ns2:_="">
    <xsd:import namespace="2b7f4eb0-8d1f-4628-a35b-e921d1a0b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f4eb0-8d1f-4628-a35b-e921d1a0b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A6F59-95AA-4F98-A02D-E0C348DD54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A8156F-CDC9-4AE1-9322-FBEE867EE4E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b7f4eb0-8d1f-4628-a35b-e921d1a0bc3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C77D8E-4B2F-4241-ABBB-12554F6BF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f4eb0-8d1f-4628-a35b-e921d1a0bc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Graphique 1</vt:lpstr>
      <vt:lpstr>Graphique 2</vt:lpstr>
      <vt:lpstr>Tableau 1 et Graphique 3</vt:lpstr>
      <vt:lpstr>Graphique 4</vt:lpstr>
      <vt:lpstr>Tableau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Pauline_A</dc:creator>
  <cp:lastModifiedBy>BAUCHAT Barbara</cp:lastModifiedBy>
  <cp:lastPrinted>2021-07-27T15:29:55Z</cp:lastPrinted>
  <dcterms:created xsi:type="dcterms:W3CDTF">2018-05-28T08:47:05Z</dcterms:created>
  <dcterms:modified xsi:type="dcterms:W3CDTF">2023-01-16T10:14:02Z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0x010100F123AF88C7B15C49AD4126C5EAA7F794</vt:lpwstr>
  </property>
</Properties>
</file>