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Z-CHIFFRES CLES\CHIFFRES CLES 2022\TABLEAUX EXCEL POUR SITE MC\I. Economie du champ culturel\"/>
    </mc:Choice>
  </mc:AlternateContent>
  <bookViews>
    <workbookView xWindow="0" yWindow="0" windowWidth="25200" windowHeight="12000"/>
  </bookViews>
  <sheets>
    <sheet name="Sommaire" sheetId="3" r:id="rId1"/>
    <sheet name="tableau 1" sheetId="1" r:id="rId2"/>
    <sheet name="graphique 1" sheetId="6" r:id="rId3"/>
    <sheet name="graphique 2" sheetId="4" r:id="rId4"/>
    <sheet name="graphique 3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H7" i="1"/>
  <c r="F11" i="1"/>
  <c r="F10" i="1"/>
  <c r="F9" i="1"/>
  <c r="F8" i="1"/>
  <c r="F7" i="1"/>
  <c r="B24" i="6" l="1"/>
  <c r="H6" i="1" l="1"/>
  <c r="F6" i="1"/>
  <c r="L29" i="6" l="1"/>
  <c r="K29" i="6"/>
  <c r="J29" i="6"/>
  <c r="I29" i="6"/>
  <c r="H29" i="6"/>
  <c r="G29" i="6"/>
  <c r="F29" i="6"/>
  <c r="E29" i="6"/>
  <c r="D29" i="6"/>
  <c r="C29" i="6"/>
  <c r="B29" i="6"/>
  <c r="L28" i="6"/>
  <c r="K28" i="6"/>
  <c r="J28" i="6"/>
  <c r="I28" i="6"/>
  <c r="H28" i="6"/>
  <c r="G28" i="6"/>
  <c r="F28" i="6"/>
  <c r="E28" i="6"/>
  <c r="D28" i="6"/>
  <c r="C28" i="6"/>
  <c r="B28" i="6"/>
  <c r="L27" i="6"/>
  <c r="K27" i="6"/>
  <c r="J27" i="6"/>
  <c r="I27" i="6"/>
  <c r="H27" i="6"/>
  <c r="G27" i="6"/>
  <c r="F27" i="6"/>
  <c r="E27" i="6"/>
  <c r="D27" i="6"/>
  <c r="C27" i="6"/>
  <c r="B27" i="6"/>
  <c r="L26" i="6"/>
  <c r="K26" i="6"/>
  <c r="J26" i="6"/>
  <c r="I26" i="6"/>
  <c r="H26" i="6"/>
  <c r="G26" i="6"/>
  <c r="F26" i="6"/>
  <c r="E26" i="6"/>
  <c r="D26" i="6"/>
  <c r="C26" i="6"/>
  <c r="B26" i="6"/>
  <c r="L25" i="6"/>
  <c r="K25" i="6"/>
  <c r="J25" i="6"/>
  <c r="I25" i="6"/>
  <c r="H25" i="6"/>
  <c r="G25" i="6"/>
  <c r="F25" i="6"/>
  <c r="E25" i="6"/>
  <c r="D25" i="6"/>
  <c r="C25" i="6"/>
  <c r="B25" i="6"/>
  <c r="L24" i="6"/>
  <c r="K24" i="6"/>
  <c r="J24" i="6"/>
  <c r="I24" i="6"/>
  <c r="H24" i="6"/>
  <c r="G24" i="6"/>
  <c r="F24" i="6"/>
  <c r="E24" i="6"/>
  <c r="D24" i="6"/>
  <c r="C24" i="6"/>
</calcChain>
</file>

<file path=xl/sharedStrings.xml><?xml version="1.0" encoding="utf-8"?>
<sst xmlns="http://schemas.openxmlformats.org/spreadsheetml/2006/main" count="88" uniqueCount="55">
  <si>
    <t>Millions d'euros courants et %</t>
  </si>
  <si>
    <t>Solde commercial</t>
  </si>
  <si>
    <t>Objets d'art, de collection et anciens</t>
  </si>
  <si>
    <t>Livres</t>
  </si>
  <si>
    <t>Phono-vidéogrammes</t>
  </si>
  <si>
    <t>Presse</t>
  </si>
  <si>
    <t>Instruments de musique</t>
  </si>
  <si>
    <t>Partitions musicales</t>
  </si>
  <si>
    <t>Le taux de couverture du commerce extérieur est le rapport entre la valeur des exportations (FAB) et celle des importations (CAF).</t>
  </si>
  <si>
    <t>Le solde commercial est la différence entre la valeur des exportations et celle des importations.</t>
  </si>
  <si>
    <t>EXPORTATIONS DE PRODUITS CULTURELS</t>
  </si>
  <si>
    <t>IMPORTATIONS DE PRODUITS CULTURELS</t>
  </si>
  <si>
    <t>SOLDES COMMERCIAUX</t>
  </si>
  <si>
    <t>Langues</t>
  </si>
  <si>
    <t>Chinois</t>
  </si>
  <si>
    <t>Espagnol</t>
  </si>
  <si>
    <t>Italien</t>
  </si>
  <si>
    <t>Allemand</t>
  </si>
  <si>
    <t>Anglais</t>
  </si>
  <si>
    <t>Néerlandais</t>
  </si>
  <si>
    <t>Polonais</t>
  </si>
  <si>
    <t>Coréen</t>
  </si>
  <si>
    <t>Turc</t>
  </si>
  <si>
    <t>Portugais</t>
  </si>
  <si>
    <t>Russe</t>
  </si>
  <si>
    <t>Autres langues</t>
  </si>
  <si>
    <t>Japonais</t>
  </si>
  <si>
    <t>Nombre de sorties (unités)</t>
  </si>
  <si>
    <t>Recettes en salles étrangères (millions d'euros constants)</t>
  </si>
  <si>
    <t>Commerce extérieur</t>
  </si>
  <si>
    <t>En %</t>
  </si>
  <si>
    <t>Unités et millions d’euros constants 2021</t>
  </si>
  <si>
    <t>2021*</t>
  </si>
  <si>
    <t>*Estimation CNC</t>
  </si>
  <si>
    <t>Graphique 3 - Diffusion des films français dans le monde, 2011-2021</t>
  </si>
  <si>
    <t>Tableau 1 - Échanges extérieurs de produits culturels en 2021</t>
  </si>
  <si>
    <t>Exportations 2021</t>
  </si>
  <si>
    <t>Importations 2021</t>
  </si>
  <si>
    <t>Graphique 1 - Échanges de biens culturels, 2011-2021</t>
  </si>
  <si>
    <t>Millions d'euros constants 2021</t>
  </si>
  <si>
    <t>Graphique 2 - Cessions, coéditions et acquisitions de droits de traduction en 2021</t>
  </si>
  <si>
    <t>Cessions et coéditions par langue de traduction en 2021</t>
  </si>
  <si>
    <t>Principales langues dans le total des livres traduits en 2021</t>
  </si>
  <si>
    <t>Taux de couverture 2021</t>
  </si>
  <si>
    <t>(%)</t>
  </si>
  <si>
    <t>Évolution 2021/2020*</t>
  </si>
  <si>
    <t>2020*</t>
  </si>
  <si>
    <t>*À partir de 2020, le Royaume-Uni est intégré dans la zone des échanges extracommunautaires (Brexit).</t>
  </si>
  <si>
    <t>** Phono-vidéogrammes : suite à des changements de nomenclature, à partir de 2007 et à partir de 2017, les données ne sont pas entièrement comparables avec les années précédentes.</t>
  </si>
  <si>
    <t>Phono-vidéogrammes**</t>
  </si>
  <si>
    <t>Source : SNE / Deps-doc, ministère de la Culture, 2022</t>
  </si>
  <si>
    <t>Source : Douanes / DEPS, Ministère de la Culture, 2022</t>
  </si>
  <si>
    <t>Source : UniFrance / CNC / DEPS, ministère de la Culture, 2022</t>
  </si>
  <si>
    <t>Source : SNE / DEPS, ministère de la Culture, 2022</t>
  </si>
  <si>
    <t>Source : Douanes / DEPS, ministère de la Culture,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</si>
</sst>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%"/>
    <numFmt numFmtId="166" formatCode="0.0"/>
    <numFmt numFmtId="167" formatCode="0.000"/>
  </numFmts>
  <fonts count="12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4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1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9" fontId="3" fillId="0" borderId="8" xfId="2" applyFont="1" applyBorder="1" applyAlignment="1">
      <alignment horizontal="center"/>
    </xf>
    <xf numFmtId="9" fontId="3" fillId="0" borderId="8" xfId="0" applyNumberFormat="1" applyFont="1" applyBorder="1" applyAlignment="1">
      <alignment horizontal="center"/>
    </xf>
    <xf numFmtId="9" fontId="3" fillId="0" borderId="9" xfId="0" applyNumberFormat="1" applyFont="1" applyBorder="1" applyAlignment="1">
      <alignment horizontal="center"/>
    </xf>
    <xf numFmtId="9" fontId="3" fillId="0" borderId="9" xfId="2" applyFont="1" applyBorder="1" applyAlignment="1">
      <alignment horizontal="center"/>
    </xf>
    <xf numFmtId="9" fontId="3" fillId="0" borderId="0" xfId="2" applyFont="1" applyBorder="1" applyAlignment="1">
      <alignment horizontal="center"/>
    </xf>
    <xf numFmtId="9" fontId="3" fillId="0" borderId="0" xfId="0" applyNumberFormat="1" applyFont="1"/>
    <xf numFmtId="0" fontId="6" fillId="0" borderId="10" xfId="0" applyFont="1" applyFill="1" applyBorder="1"/>
    <xf numFmtId="0" fontId="7" fillId="0" borderId="1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6" fillId="0" borderId="1" xfId="0" applyFont="1" applyFill="1" applyBorder="1"/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9" fontId="6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6" fillId="0" borderId="0" xfId="0" applyFont="1" applyFill="1"/>
    <xf numFmtId="164" fontId="3" fillId="0" borderId="8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/>
    <xf numFmtId="3" fontId="3" fillId="0" borderId="0" xfId="0" applyNumberFormat="1" applyFont="1" applyAlignment="1">
      <alignment horizontal="center"/>
    </xf>
    <xf numFmtId="3" fontId="6" fillId="0" borderId="10" xfId="0" applyNumberFormat="1" applyFont="1" applyFill="1" applyBorder="1" applyAlignment="1">
      <alignment horizontal="center"/>
    </xf>
    <xf numFmtId="165" fontId="3" fillId="0" borderId="0" xfId="0" applyNumberFormat="1" applyFont="1"/>
    <xf numFmtId="3" fontId="6" fillId="0" borderId="0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9" fontId="3" fillId="0" borderId="0" xfId="2" applyFont="1" applyAlignment="1">
      <alignment horizontal="center"/>
    </xf>
    <xf numFmtId="167" fontId="3" fillId="0" borderId="0" xfId="0" applyNumberFormat="1" applyFont="1" applyAlignment="1">
      <alignment horizontal="center"/>
    </xf>
    <xf numFmtId="9" fontId="3" fillId="0" borderId="0" xfId="2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166" fontId="6" fillId="0" borderId="6" xfId="0" applyNumberFormat="1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3" fontId="0" fillId="0" borderId="0" xfId="0" applyNumberFormat="1"/>
    <xf numFmtId="9" fontId="3" fillId="0" borderId="0" xfId="2" applyFont="1"/>
    <xf numFmtId="9" fontId="6" fillId="0" borderId="0" xfId="2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9" fontId="0" fillId="0" borderId="0" xfId="2" applyFont="1"/>
    <xf numFmtId="0" fontId="10" fillId="0" borderId="0" xfId="3" applyFont="1"/>
    <xf numFmtId="0" fontId="11" fillId="0" borderId="0" xfId="0" applyFont="1"/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0" fillId="0" borderId="0" xfId="3" applyFont="1" applyAlignment="1"/>
  </cellXfs>
  <cellStyles count="4">
    <cellStyle name="Lien hypertexte" xfId="3" builtinId="8"/>
    <cellStyle name="Normal" xfId="0" builtinId="0"/>
    <cellStyle name="Normal 2" xfId="1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0" u="none" strike="noStrike" baseline="0">
                <a:effectLst/>
              </a:rPr>
              <a:t>Répartition par langue des acquisitions de droits de traduction de livres étrangers vers le français</a:t>
            </a:r>
            <a:endParaRPr lang="fr-FR" sz="1200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'graphique 2'!$F$6</c:f>
              <c:strCache>
                <c:ptCount val="1"/>
                <c:pt idx="0">
                  <c:v>Anglais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'graphique 2'!$G$6</c:f>
              <c:numCache>
                <c:formatCode>0%</c:formatCode>
                <c:ptCount val="1"/>
                <c:pt idx="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1-4C65-94D8-F152D2C31B39}"/>
            </c:ext>
          </c:extLst>
        </c:ser>
        <c:ser>
          <c:idx val="1"/>
          <c:order val="1"/>
          <c:tx>
            <c:strRef>
              <c:f>'graphique 2'!$F$7</c:f>
              <c:strCache>
                <c:ptCount val="1"/>
                <c:pt idx="0">
                  <c:v>Japonais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'graphique 2'!$G$7</c:f>
              <c:numCache>
                <c:formatCode>0%</c:formatCode>
                <c:ptCount val="1"/>
                <c:pt idx="0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41-4C65-94D8-F152D2C31B39}"/>
            </c:ext>
          </c:extLst>
        </c:ser>
        <c:ser>
          <c:idx val="2"/>
          <c:order val="2"/>
          <c:tx>
            <c:strRef>
              <c:f>'graphique 2'!$F$8</c:f>
              <c:strCache>
                <c:ptCount val="1"/>
                <c:pt idx="0">
                  <c:v>Allemand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'graphique 2'!$G$8</c:f>
              <c:numCache>
                <c:formatCode>0%</c:formatCode>
                <c:ptCount val="1"/>
                <c:pt idx="0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41-4C65-94D8-F152D2C31B39}"/>
            </c:ext>
          </c:extLst>
        </c:ser>
        <c:ser>
          <c:idx val="3"/>
          <c:order val="3"/>
          <c:tx>
            <c:strRef>
              <c:f>'graphique 2'!$F$9</c:f>
              <c:strCache>
                <c:ptCount val="1"/>
                <c:pt idx="0">
                  <c:v>Italien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'graphique 2'!$G$9</c:f>
              <c:numCache>
                <c:formatCode>0%</c:formatCode>
                <c:ptCount val="1"/>
                <c:pt idx="0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41-4C65-94D8-F152D2C31B39}"/>
            </c:ext>
          </c:extLst>
        </c:ser>
        <c:ser>
          <c:idx val="4"/>
          <c:order val="4"/>
          <c:tx>
            <c:strRef>
              <c:f>'graphique 2'!$F$10</c:f>
              <c:strCache>
                <c:ptCount val="1"/>
                <c:pt idx="0">
                  <c:v>Espagnol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'graphique 2'!$G$10</c:f>
              <c:numCache>
                <c:formatCode>0%</c:formatCode>
                <c:ptCount val="1"/>
                <c:pt idx="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41-4C65-94D8-F152D2C31B39}"/>
            </c:ext>
          </c:extLst>
        </c:ser>
        <c:ser>
          <c:idx val="5"/>
          <c:order val="5"/>
          <c:tx>
            <c:strRef>
              <c:f>'graphique 2'!$F$11</c:f>
              <c:strCache>
                <c:ptCount val="1"/>
                <c:pt idx="0">
                  <c:v>Autres langues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'graphique 2'!$G$11</c:f>
              <c:numCache>
                <c:formatCode>0%</c:formatCode>
                <c:ptCount val="1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41-4C65-94D8-F152D2C31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8391960"/>
        <c:axId val="498391632"/>
      </c:barChart>
      <c:catAx>
        <c:axId val="498391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98391632"/>
        <c:crosses val="autoZero"/>
        <c:auto val="1"/>
        <c:lblAlgn val="ctr"/>
        <c:lblOffset val="100"/>
        <c:noMultiLvlLbl val="0"/>
      </c:catAx>
      <c:valAx>
        <c:axId val="49839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8391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90919</xdr:colOff>
      <xdr:row>47</xdr:row>
      <xdr:rowOff>57149</xdr:rowOff>
    </xdr:from>
    <xdr:to>
      <xdr:col>7</xdr:col>
      <xdr:colOff>756919</xdr:colOff>
      <xdr:row>71</xdr:row>
      <xdr:rowOff>124240</xdr:rowOff>
    </xdr:to>
    <xdr:graphicFrame macro="">
      <xdr:nvGraphicFramePr>
        <xdr:cNvPr id="3" name="Graphique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zoomScale="115" zoomScaleNormal="115" workbookViewId="0"/>
  </sheetViews>
  <sheetFormatPr baseColWidth="10" defaultRowHeight="11.25" x14ac:dyDescent="0.2"/>
  <cols>
    <col min="1" max="16384" width="11.42578125" style="8"/>
  </cols>
  <sheetData>
    <row r="1" spans="1:2" x14ac:dyDescent="0.2">
      <c r="A1" s="9" t="s">
        <v>29</v>
      </c>
    </row>
    <row r="3" spans="1:2" x14ac:dyDescent="0.2">
      <c r="B3" s="73" t="s">
        <v>35</v>
      </c>
    </row>
    <row r="4" spans="1:2" x14ac:dyDescent="0.2">
      <c r="B4" s="69" t="s">
        <v>38</v>
      </c>
    </row>
    <row r="5" spans="1:2" x14ac:dyDescent="0.2">
      <c r="B5" s="69" t="s">
        <v>40</v>
      </c>
    </row>
    <row r="6" spans="1:2" x14ac:dyDescent="0.2">
      <c r="B6" s="69" t="s">
        <v>34</v>
      </c>
    </row>
  </sheetData>
  <hyperlinks>
    <hyperlink ref="B3" location="'tableau 1'!A1" display="Tableau 1 - Échanges extérieurs de produits culturels en 2021"/>
    <hyperlink ref="B4" location="'graphique 1'!A1" display="Graphique 1 - Échanges de biens culturels, 2011-2021"/>
    <hyperlink ref="B6" location="'graphique 3'!A1" display="Graphique 3 - Diffusion des films français dans le monde, 2011-2021"/>
    <hyperlink ref="B5" location="'graphique 2'!A1" display="Graphique 2 - Cessions, coéditions et acquisitions de droits de traduction en 202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110" zoomScaleNormal="110" workbookViewId="0">
      <selection activeCell="A16" sqref="A16"/>
    </sheetView>
  </sheetViews>
  <sheetFormatPr baseColWidth="10" defaultRowHeight="11.25" x14ac:dyDescent="0.2"/>
  <cols>
    <col min="1" max="1" width="27" style="4" customWidth="1"/>
    <col min="2" max="2" width="14.7109375" style="1" bestFit="1" customWidth="1"/>
    <col min="3" max="3" width="16.5703125" style="1" bestFit="1" customWidth="1"/>
    <col min="4" max="4" width="15" style="1" bestFit="1" customWidth="1"/>
    <col min="5" max="5" width="16.5703125" style="1" bestFit="1" customWidth="1"/>
    <col min="6" max="6" width="20.28515625" style="1" bestFit="1" customWidth="1"/>
    <col min="7" max="7" width="8.7109375" style="1" customWidth="1"/>
    <col min="8" max="8" width="8" style="1" customWidth="1"/>
    <col min="9" max="16384" width="11.42578125" style="1"/>
  </cols>
  <sheetData>
    <row r="1" spans="1:9" x14ac:dyDescent="0.2">
      <c r="A1" s="2" t="s">
        <v>35</v>
      </c>
    </row>
    <row r="2" spans="1:9" x14ac:dyDescent="0.2">
      <c r="A2" s="3" t="s">
        <v>0</v>
      </c>
    </row>
    <row r="4" spans="1:9" x14ac:dyDescent="0.2">
      <c r="B4" s="39" t="s">
        <v>36</v>
      </c>
      <c r="C4" s="31" t="s">
        <v>45</v>
      </c>
      <c r="D4" s="6" t="s">
        <v>37</v>
      </c>
      <c r="E4" s="56" t="s">
        <v>45</v>
      </c>
      <c r="F4" s="41" t="s">
        <v>43</v>
      </c>
      <c r="G4" s="71" t="s">
        <v>1</v>
      </c>
      <c r="H4" s="72"/>
    </row>
    <row r="5" spans="1:9" x14ac:dyDescent="0.2">
      <c r="B5" s="40"/>
      <c r="C5" s="66" t="s">
        <v>44</v>
      </c>
      <c r="D5" s="40"/>
      <c r="E5" s="66" t="s">
        <v>44</v>
      </c>
      <c r="F5" s="34"/>
      <c r="G5" s="7" t="s">
        <v>46</v>
      </c>
      <c r="H5" s="32">
        <v>2021</v>
      </c>
    </row>
    <row r="6" spans="1:9" x14ac:dyDescent="0.2">
      <c r="A6" s="42" t="s">
        <v>2</v>
      </c>
      <c r="B6" s="59">
        <v>1527.0686700000001</v>
      </c>
      <c r="C6" s="60">
        <v>0.61577382404827885</v>
      </c>
      <c r="D6" s="59">
        <v>1137.8877299999999</v>
      </c>
      <c r="E6" s="33">
        <v>0.65148172424841322</v>
      </c>
      <c r="F6" s="35">
        <f>B6/D6</f>
        <v>1.3420205084731867</v>
      </c>
      <c r="G6" s="49">
        <v>256.090327</v>
      </c>
      <c r="H6" s="38">
        <f>B6-D6</f>
        <v>389.18094000000019</v>
      </c>
      <c r="I6" s="52"/>
    </row>
    <row r="7" spans="1:9" x14ac:dyDescent="0.2">
      <c r="A7" s="4" t="s">
        <v>3</v>
      </c>
      <c r="B7" s="57">
        <v>749.56678799999997</v>
      </c>
      <c r="C7" s="20">
        <v>0.34513928158002671</v>
      </c>
      <c r="D7" s="57">
        <v>821.05348000000004</v>
      </c>
      <c r="E7" s="20">
        <v>0.25954641395439881</v>
      </c>
      <c r="F7" s="35">
        <f t="shared" ref="F7:F11" si="0">B7/D7</f>
        <v>0.91293296509747446</v>
      </c>
      <c r="G7" s="49">
        <v>-94.623387999999977</v>
      </c>
      <c r="H7" s="38">
        <f t="shared" ref="H7:H11" si="1">B7-D7</f>
        <v>-71.486692000000062</v>
      </c>
    </row>
    <row r="8" spans="1:9" x14ac:dyDescent="0.2">
      <c r="A8" s="4" t="s">
        <v>4</v>
      </c>
      <c r="B8" s="57">
        <v>489.65098399999999</v>
      </c>
      <c r="C8" s="20">
        <v>0.1018577662655431</v>
      </c>
      <c r="D8" s="57">
        <v>441.03775899999999</v>
      </c>
      <c r="E8" s="20">
        <v>-8.5362575666416696E-2</v>
      </c>
      <c r="F8" s="35">
        <f t="shared" si="0"/>
        <v>1.1102246327167646</v>
      </c>
      <c r="G8" s="49">
        <v>-37.812811999999951</v>
      </c>
      <c r="H8" s="38">
        <f t="shared" si="1"/>
        <v>48.613225</v>
      </c>
    </row>
    <row r="9" spans="1:9" x14ac:dyDescent="0.2">
      <c r="A9" s="4" t="s">
        <v>5</v>
      </c>
      <c r="B9" s="57">
        <v>196.91066699999999</v>
      </c>
      <c r="C9" s="20">
        <v>8.4617953033926607E-2</v>
      </c>
      <c r="D9" s="57">
        <v>163.56138100000001</v>
      </c>
      <c r="E9" s="20">
        <v>-1.6028629547123252E-2</v>
      </c>
      <c r="F9" s="35">
        <f t="shared" si="0"/>
        <v>1.2038946222886195</v>
      </c>
      <c r="G9" s="49">
        <v>15.322660000000013</v>
      </c>
      <c r="H9" s="38">
        <f t="shared" si="1"/>
        <v>33.349285999999978</v>
      </c>
    </row>
    <row r="10" spans="1:9" x14ac:dyDescent="0.2">
      <c r="A10" s="4" t="s">
        <v>6</v>
      </c>
      <c r="B10" s="57">
        <v>149.89174199999999</v>
      </c>
      <c r="C10" s="20">
        <v>0.13341997756642443</v>
      </c>
      <c r="D10" s="57">
        <v>249.125272</v>
      </c>
      <c r="E10" s="20">
        <v>0.17444917875083776</v>
      </c>
      <c r="F10" s="35">
        <f t="shared" si="0"/>
        <v>0.60167216596154882</v>
      </c>
      <c r="G10" s="49">
        <v>-79.873638</v>
      </c>
      <c r="H10" s="38">
        <f t="shared" si="1"/>
        <v>-99.233530000000002</v>
      </c>
    </row>
    <row r="11" spans="1:9" x14ac:dyDescent="0.2">
      <c r="A11" s="5" t="s">
        <v>7</v>
      </c>
      <c r="B11" s="58">
        <v>2.0745559999999998</v>
      </c>
      <c r="C11" s="21">
        <v>0.48521199764033418</v>
      </c>
      <c r="D11" s="58">
        <v>6.7812720000000004</v>
      </c>
      <c r="E11" s="21">
        <v>0.1577860249341696</v>
      </c>
      <c r="F11" s="36">
        <f t="shared" si="0"/>
        <v>0.30592431626396932</v>
      </c>
      <c r="G11" s="50">
        <v>-4.4602950000000003</v>
      </c>
      <c r="H11" s="61">
        <f t="shared" si="1"/>
        <v>-4.7067160000000001</v>
      </c>
    </row>
    <row r="12" spans="1:9" x14ac:dyDescent="0.2">
      <c r="A12" s="4" t="s">
        <v>8</v>
      </c>
    </row>
    <row r="13" spans="1:9" x14ac:dyDescent="0.2">
      <c r="A13" s="4" t="s">
        <v>9</v>
      </c>
    </row>
    <row r="14" spans="1:9" x14ac:dyDescent="0.2">
      <c r="A14" s="37" t="s">
        <v>47</v>
      </c>
    </row>
    <row r="16" spans="1:9" x14ac:dyDescent="0.2">
      <c r="A16" s="3" t="s">
        <v>51</v>
      </c>
      <c r="D16" s="67"/>
    </row>
    <row r="17" spans="1:6" x14ac:dyDescent="0.2">
      <c r="A17" s="10"/>
    </row>
    <row r="19" spans="1:6" x14ac:dyDescent="0.2">
      <c r="C19" s="51"/>
      <c r="E19" s="51"/>
    </row>
    <row r="20" spans="1:6" x14ac:dyDescent="0.2">
      <c r="B20" s="53"/>
      <c r="D20" s="48"/>
      <c r="F20" s="53"/>
    </row>
    <row r="21" spans="1:6" x14ac:dyDescent="0.2">
      <c r="B21" s="52"/>
    </row>
    <row r="22" spans="1:6" x14ac:dyDescent="0.2">
      <c r="B22" s="54"/>
      <c r="D22" s="54"/>
    </row>
    <row r="26" spans="1:6" x14ac:dyDescent="0.2">
      <c r="B26" s="67"/>
    </row>
  </sheetData>
  <mergeCells count="1">
    <mergeCell ref="G4:H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="110" zoomScaleNormal="110" workbookViewId="0"/>
  </sheetViews>
  <sheetFormatPr baseColWidth="10" defaultRowHeight="13.5" customHeight="1" x14ac:dyDescent="0.25"/>
  <cols>
    <col min="1" max="1" width="27.5703125" customWidth="1"/>
    <col min="2" max="3" width="5.42578125" style="11" bestFit="1" customWidth="1"/>
    <col min="4" max="5" width="6.28515625" style="11" bestFit="1" customWidth="1"/>
    <col min="6" max="7" width="5.42578125" style="11" bestFit="1" customWidth="1"/>
    <col min="8" max="8" width="6.28515625" style="11" bestFit="1" customWidth="1"/>
    <col min="9" max="9" width="5.42578125" style="11" bestFit="1" customWidth="1"/>
    <col min="10" max="12" width="5" style="11" bestFit="1" customWidth="1"/>
  </cols>
  <sheetData>
    <row r="1" spans="1:13" ht="13.5" customHeight="1" x14ac:dyDescent="0.25">
      <c r="A1" s="9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3.5" customHeight="1" x14ac:dyDescent="0.25">
      <c r="A2" s="10" t="s">
        <v>39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3.5" customHeight="1" x14ac:dyDescent="0.25">
      <c r="A3" s="10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ht="13.5" customHeight="1" x14ac:dyDescent="0.25">
      <c r="A4" s="9" t="s">
        <v>10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13.5" customHeight="1" x14ac:dyDescent="0.25">
      <c r="A5" s="8"/>
      <c r="B5" s="62">
        <v>2011</v>
      </c>
      <c r="C5" s="62">
        <v>2012</v>
      </c>
      <c r="D5" s="62">
        <v>2013</v>
      </c>
      <c r="E5" s="62">
        <v>2014</v>
      </c>
      <c r="F5" s="62">
        <v>2015</v>
      </c>
      <c r="G5" s="62">
        <v>2016</v>
      </c>
      <c r="H5" s="62">
        <v>2017</v>
      </c>
      <c r="I5" s="62">
        <v>2018</v>
      </c>
      <c r="J5" s="62">
        <v>2019</v>
      </c>
      <c r="K5" s="62" t="s">
        <v>46</v>
      </c>
      <c r="L5" s="62">
        <v>2021</v>
      </c>
    </row>
    <row r="6" spans="1:13" ht="13.5" customHeight="1" x14ac:dyDescent="0.25">
      <c r="A6" s="8" t="s">
        <v>3</v>
      </c>
      <c r="B6" s="43">
        <v>743.01438669438664</v>
      </c>
      <c r="C6" s="43">
        <v>730.86171056645992</v>
      </c>
      <c r="D6" s="43">
        <v>680.82038062632159</v>
      </c>
      <c r="E6" s="43">
        <v>685.89282354118711</v>
      </c>
      <c r="F6" s="43">
        <v>682.47584000000006</v>
      </c>
      <c r="G6" s="43">
        <v>653.03793358030123</v>
      </c>
      <c r="H6" s="43">
        <v>643.15227768759235</v>
      </c>
      <c r="I6" s="43">
        <v>637.14138237992279</v>
      </c>
      <c r="J6" s="43">
        <v>687.3976347578847</v>
      </c>
      <c r="K6" s="43">
        <v>568.75557581952614</v>
      </c>
      <c r="L6" s="43">
        <v>749.56678799999997</v>
      </c>
    </row>
    <row r="7" spans="1:13" ht="13.5" customHeight="1" x14ac:dyDescent="0.25">
      <c r="A7" s="8" t="s">
        <v>5</v>
      </c>
      <c r="B7" s="43">
        <v>463.74037422037429</v>
      </c>
      <c r="C7" s="43">
        <v>437.48764364893725</v>
      </c>
      <c r="D7" s="43">
        <v>398.03975430470251</v>
      </c>
      <c r="E7" s="43">
        <v>326.77986187568814</v>
      </c>
      <c r="F7" s="43">
        <v>313.82292903840005</v>
      </c>
      <c r="G7" s="43">
        <v>294.16366662546108</v>
      </c>
      <c r="H7" s="43">
        <v>274.70704405873659</v>
      </c>
      <c r="I7" s="43">
        <v>219.4393403891892</v>
      </c>
      <c r="J7" s="43">
        <v>223.09172359561697</v>
      </c>
      <c r="K7" s="43">
        <v>185.29983890199054</v>
      </c>
      <c r="L7" s="43">
        <v>196.91066699999999</v>
      </c>
      <c r="M7" s="68"/>
    </row>
    <row r="8" spans="1:13" ht="13.5" customHeight="1" x14ac:dyDescent="0.25">
      <c r="A8" s="8" t="s">
        <v>49</v>
      </c>
      <c r="B8" s="43">
        <v>397.81155925155923</v>
      </c>
      <c r="C8" s="43">
        <v>380.65257805349336</v>
      </c>
      <c r="D8" s="43">
        <v>366.4871614137549</v>
      </c>
      <c r="E8" s="43">
        <v>385.08721849664704</v>
      </c>
      <c r="F8" s="43">
        <v>355.88724129280007</v>
      </c>
      <c r="G8" s="43">
        <v>305.68531176393185</v>
      </c>
      <c r="H8" s="43">
        <v>463.94437270050258</v>
      </c>
      <c r="I8" s="43">
        <v>523.24075347335918</v>
      </c>
      <c r="J8" s="43">
        <v>520.80267789690333</v>
      </c>
      <c r="K8" s="43">
        <v>453.56933162312799</v>
      </c>
      <c r="L8" s="43">
        <v>489.65098399999999</v>
      </c>
    </row>
    <row r="9" spans="1:13" ht="13.5" customHeight="1" x14ac:dyDescent="0.25">
      <c r="A9" s="8" t="s">
        <v>7</v>
      </c>
      <c r="B9" s="43">
        <v>3.0222037422037427</v>
      </c>
      <c r="C9" s="43">
        <v>3.1757551103427235</v>
      </c>
      <c r="D9" s="43">
        <v>2.6022757023461889</v>
      </c>
      <c r="E9" s="43">
        <v>2.5866479831848666</v>
      </c>
      <c r="F9" s="43">
        <v>2.1256796528000002</v>
      </c>
      <c r="G9" s="43">
        <v>1.6212243261888148</v>
      </c>
      <c r="H9" s="43">
        <v>1.4063080161624126</v>
      </c>
      <c r="I9" s="43">
        <v>1.7577720617760619</v>
      </c>
      <c r="J9" s="43">
        <v>1.6215961612196284</v>
      </c>
      <c r="K9" s="43">
        <v>1.4256709520379147</v>
      </c>
      <c r="L9" s="43">
        <v>2.0745559999999998</v>
      </c>
    </row>
    <row r="10" spans="1:13" ht="13.5" customHeight="1" x14ac:dyDescent="0.25">
      <c r="A10" s="8" t="s">
        <v>6</v>
      </c>
      <c r="B10" s="43">
        <v>211.33039501039505</v>
      </c>
      <c r="C10" s="43">
        <v>235.11538696226989</v>
      </c>
      <c r="D10" s="43">
        <v>203.19436109153159</v>
      </c>
      <c r="E10" s="43">
        <v>213.39845861275148</v>
      </c>
      <c r="F10" s="43">
        <v>236.14224000000004</v>
      </c>
      <c r="G10" s="43">
        <v>252.73338997746984</v>
      </c>
      <c r="H10" s="43">
        <v>257.47745558687296</v>
      </c>
      <c r="I10" s="43">
        <v>265.51513115521237</v>
      </c>
      <c r="J10" s="43">
        <v>171.19682556646023</v>
      </c>
      <c r="K10" s="43">
        <v>134.98000220966824</v>
      </c>
      <c r="L10" s="43">
        <v>149.89174199999999</v>
      </c>
    </row>
    <row r="11" spans="1:13" ht="13.5" customHeight="1" x14ac:dyDescent="0.25">
      <c r="A11" s="12" t="s">
        <v>2</v>
      </c>
      <c r="B11" s="44">
        <v>1293.9509355509356</v>
      </c>
      <c r="C11" s="44">
        <v>1579.7739042001424</v>
      </c>
      <c r="D11" s="44">
        <v>1723.1402275702349</v>
      </c>
      <c r="E11" s="44">
        <v>1188.5647482734462</v>
      </c>
      <c r="F11" s="44">
        <v>1341.0694695536001</v>
      </c>
      <c r="G11" s="44">
        <v>1934.4030377334266</v>
      </c>
      <c r="H11" s="44">
        <v>1387.2554308654774</v>
      </c>
      <c r="I11" s="44">
        <v>1263.7289700061776</v>
      </c>
      <c r="J11" s="44">
        <v>1372.0746027296809</v>
      </c>
      <c r="K11" s="44">
        <v>964.62960416909959</v>
      </c>
      <c r="L11" s="44">
        <v>1527.0686700000001</v>
      </c>
    </row>
    <row r="12" spans="1:13" ht="13.5" customHeight="1" x14ac:dyDescent="0.25">
      <c r="A12" s="8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13" ht="13.5" customHeight="1" x14ac:dyDescent="0.25">
      <c r="A13" s="9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3" ht="13.5" customHeight="1" x14ac:dyDescent="0.25">
      <c r="A14" s="8"/>
      <c r="B14" s="62">
        <v>2011</v>
      </c>
      <c r="C14" s="62">
        <v>2012</v>
      </c>
      <c r="D14" s="62">
        <v>2013</v>
      </c>
      <c r="E14" s="62">
        <v>2014</v>
      </c>
      <c r="F14" s="62">
        <v>2015</v>
      </c>
      <c r="G14" s="62">
        <v>2016</v>
      </c>
      <c r="H14" s="62">
        <v>2017</v>
      </c>
      <c r="I14" s="62">
        <v>2018</v>
      </c>
      <c r="J14" s="62">
        <v>2019</v>
      </c>
      <c r="K14" s="62" t="s">
        <v>46</v>
      </c>
      <c r="L14" s="62">
        <v>2021</v>
      </c>
    </row>
    <row r="15" spans="1:13" ht="13.5" customHeight="1" x14ac:dyDescent="0.25">
      <c r="A15" s="8" t="s">
        <v>3</v>
      </c>
      <c r="B15" s="43">
        <v>783.42237006237008</v>
      </c>
      <c r="C15" s="43">
        <v>791.42007525678844</v>
      </c>
      <c r="D15" s="43">
        <v>746.09412949350531</v>
      </c>
      <c r="E15" s="43">
        <v>705.93934541086981</v>
      </c>
      <c r="F15" s="43">
        <v>673.39500469760014</v>
      </c>
      <c r="G15" s="43">
        <v>668.56782636227695</v>
      </c>
      <c r="H15" s="43">
        <v>671.53233231812362</v>
      </c>
      <c r="I15" s="43">
        <v>658.19268933899616</v>
      </c>
      <c r="J15" s="43">
        <v>706.04995204573606</v>
      </c>
      <c r="K15" s="43">
        <v>665.3342148701422</v>
      </c>
      <c r="L15" s="43">
        <v>821.05348000000004</v>
      </c>
    </row>
    <row r="16" spans="1:13" ht="13.5" customHeight="1" x14ac:dyDescent="0.25">
      <c r="A16" s="8" t="s">
        <v>5</v>
      </c>
      <c r="B16" s="43">
        <v>439.56274428274429</v>
      </c>
      <c r="C16" s="43">
        <v>390.39886097833823</v>
      </c>
      <c r="D16" s="43">
        <v>345.12681502366331</v>
      </c>
      <c r="E16" s="43">
        <v>329.47428685817238</v>
      </c>
      <c r="F16" s="43">
        <v>301.66935879200003</v>
      </c>
      <c r="G16" s="43">
        <v>298.7663441523278</v>
      </c>
      <c r="H16" s="43">
        <v>264.5694204158865</v>
      </c>
      <c r="I16" s="43">
        <v>252.80160612509653</v>
      </c>
      <c r="J16" s="43">
        <v>243.2223328686041</v>
      </c>
      <c r="K16" s="43">
        <v>169.66055900815167</v>
      </c>
      <c r="L16" s="43">
        <v>163.56138100000001</v>
      </c>
      <c r="M16" s="68"/>
    </row>
    <row r="17" spans="1:13" ht="13.5" customHeight="1" x14ac:dyDescent="0.25">
      <c r="A17" s="8" t="s">
        <v>49</v>
      </c>
      <c r="B17" s="43">
        <v>655.14661122661118</v>
      </c>
      <c r="C17" s="43">
        <v>552.90991559035899</v>
      </c>
      <c r="D17" s="43">
        <v>564.04325848353653</v>
      </c>
      <c r="E17" s="43">
        <v>517.32959663697329</v>
      </c>
      <c r="F17" s="43">
        <v>520.34077399360001</v>
      </c>
      <c r="G17" s="43">
        <v>528.60113073472246</v>
      </c>
      <c r="H17" s="43">
        <v>627.34910273381286</v>
      </c>
      <c r="I17" s="43">
        <v>612.45228851274135</v>
      </c>
      <c r="J17" s="43">
        <v>594.87589661667471</v>
      </c>
      <c r="K17" s="43">
        <v>492.1634889327014</v>
      </c>
      <c r="L17" s="43">
        <v>441.03775899999999</v>
      </c>
    </row>
    <row r="18" spans="1:13" ht="13.5" customHeight="1" x14ac:dyDescent="0.25">
      <c r="A18" s="8" t="s">
        <v>7</v>
      </c>
      <c r="B18" s="43">
        <v>4.5892723492723491</v>
      </c>
      <c r="C18" s="43">
        <v>5.4754398454184887</v>
      </c>
      <c r="D18" s="43">
        <v>4.9876950961635282</v>
      </c>
      <c r="E18" s="43">
        <v>5.7121809628665803</v>
      </c>
      <c r="F18" s="43">
        <v>4.7052197376000002</v>
      </c>
      <c r="G18" s="43">
        <v>4.878493336257602</v>
      </c>
      <c r="H18" s="43">
        <v>5.4170266774416085</v>
      </c>
      <c r="I18" s="43">
        <v>5.1661600339768343</v>
      </c>
      <c r="J18" s="43">
        <v>6.6975318380181044</v>
      </c>
      <c r="K18" s="43">
        <v>5.9781312894786733</v>
      </c>
      <c r="L18" s="43">
        <v>6.7812720000000004</v>
      </c>
    </row>
    <row r="19" spans="1:13" ht="13.5" customHeight="1" x14ac:dyDescent="0.25">
      <c r="A19" s="8" t="s">
        <v>6</v>
      </c>
      <c r="B19" s="43">
        <v>270.20740124740126</v>
      </c>
      <c r="C19" s="43">
        <v>296.33080443404867</v>
      </c>
      <c r="D19" s="43">
        <v>281.47948847044614</v>
      </c>
      <c r="E19" s="43">
        <v>301.88337503753382</v>
      </c>
      <c r="F19" s="43">
        <v>335.85392000000002</v>
      </c>
      <c r="G19" s="43">
        <v>354.92517943973684</v>
      </c>
      <c r="H19" s="43">
        <v>350.06069093446342</v>
      </c>
      <c r="I19" s="43">
        <v>354.87386662548266</v>
      </c>
      <c r="J19" s="43">
        <v>230.54955523658884</v>
      </c>
      <c r="K19" s="43">
        <v>216.50410969630332</v>
      </c>
      <c r="L19" s="43">
        <v>249.125272</v>
      </c>
    </row>
    <row r="20" spans="1:13" ht="13.5" customHeight="1" x14ac:dyDescent="0.25">
      <c r="A20" s="12" t="s">
        <v>2</v>
      </c>
      <c r="B20" s="44">
        <v>551.83201663201669</v>
      </c>
      <c r="C20" s="44">
        <v>515.67692464151321</v>
      </c>
      <c r="D20" s="44">
        <v>506.0341959520693</v>
      </c>
      <c r="E20" s="44">
        <v>952.53859487939258</v>
      </c>
      <c r="F20" s="44">
        <v>727.21889899999996</v>
      </c>
      <c r="G20" s="44">
        <v>649.91504933904901</v>
      </c>
      <c r="H20" s="44">
        <v>814.73950978850883</v>
      </c>
      <c r="I20" s="44">
        <v>780.83957219768342</v>
      </c>
      <c r="J20" s="44">
        <v>629.88041457151019</v>
      </c>
      <c r="K20" s="44">
        <v>703.24755287658763</v>
      </c>
      <c r="L20" s="44">
        <v>1137.8877299999999</v>
      </c>
      <c r="M20" s="63"/>
    </row>
    <row r="21" spans="1:13" ht="13.5" customHeight="1" x14ac:dyDescent="0.25">
      <c r="A21" s="8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3" ht="13.5" customHeight="1" x14ac:dyDescent="0.25">
      <c r="A22" s="9" t="s">
        <v>12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3" ht="13.5" customHeight="1" x14ac:dyDescent="0.25">
      <c r="A23" s="8"/>
      <c r="B23" s="62">
        <v>2011</v>
      </c>
      <c r="C23" s="62">
        <v>2012</v>
      </c>
      <c r="D23" s="62">
        <v>2013</v>
      </c>
      <c r="E23" s="62">
        <v>2014</v>
      </c>
      <c r="F23" s="62">
        <v>2015</v>
      </c>
      <c r="G23" s="62">
        <v>2016</v>
      </c>
      <c r="H23" s="62">
        <v>2017</v>
      </c>
      <c r="I23" s="62">
        <v>2018</v>
      </c>
      <c r="J23" s="62">
        <v>2019</v>
      </c>
      <c r="K23" s="62" t="s">
        <v>46</v>
      </c>
      <c r="L23" s="62">
        <v>2021</v>
      </c>
    </row>
    <row r="24" spans="1:13" ht="13.5" customHeight="1" x14ac:dyDescent="0.25">
      <c r="A24" s="8" t="s">
        <v>3</v>
      </c>
      <c r="B24" s="43">
        <f t="shared" ref="B24:L24" si="0">B6-B15</f>
        <v>-40.407983367983434</v>
      </c>
      <c r="C24" s="43">
        <f t="shared" si="0"/>
        <v>-60.558364690328517</v>
      </c>
      <c r="D24" s="43">
        <f t="shared" si="0"/>
        <v>-65.273748867183713</v>
      </c>
      <c r="E24" s="43">
        <f t="shared" si="0"/>
        <v>-20.046521869682692</v>
      </c>
      <c r="F24" s="43">
        <f t="shared" si="0"/>
        <v>9.0808353023999189</v>
      </c>
      <c r="G24" s="43">
        <f t="shared" si="0"/>
        <v>-15.529892781975718</v>
      </c>
      <c r="H24" s="43">
        <f t="shared" si="0"/>
        <v>-28.380054630531276</v>
      </c>
      <c r="I24" s="43">
        <f t="shared" si="0"/>
        <v>-21.051306959073372</v>
      </c>
      <c r="J24" s="43">
        <f t="shared" si="0"/>
        <v>-18.652317287851361</v>
      </c>
      <c r="K24" s="43">
        <f t="shared" si="0"/>
        <v>-96.578639050616061</v>
      </c>
      <c r="L24" s="43">
        <f t="shared" si="0"/>
        <v>-71.486692000000062</v>
      </c>
      <c r="M24" s="63"/>
    </row>
    <row r="25" spans="1:13" ht="13.5" customHeight="1" x14ac:dyDescent="0.25">
      <c r="A25" s="8" t="s">
        <v>5</v>
      </c>
      <c r="B25" s="43">
        <f t="shared" ref="B25:L25" si="1">B7-B16</f>
        <v>24.177629937630002</v>
      </c>
      <c r="C25" s="43">
        <f t="shared" si="1"/>
        <v>47.088782670599016</v>
      </c>
      <c r="D25" s="43">
        <f t="shared" si="1"/>
        <v>52.912939281039201</v>
      </c>
      <c r="E25" s="43">
        <f t="shared" si="1"/>
        <v>-2.6944249824842359</v>
      </c>
      <c r="F25" s="43">
        <f t="shared" si="1"/>
        <v>12.153570246400022</v>
      </c>
      <c r="G25" s="43">
        <f t="shared" si="1"/>
        <v>-4.6026775268667279</v>
      </c>
      <c r="H25" s="43">
        <f t="shared" si="1"/>
        <v>10.137623642850087</v>
      </c>
      <c r="I25" s="43">
        <f t="shared" si="1"/>
        <v>-33.362265735907329</v>
      </c>
      <c r="J25" s="43">
        <f t="shared" si="1"/>
        <v>-20.13060927298713</v>
      </c>
      <c r="K25" s="43">
        <f t="shared" si="1"/>
        <v>15.639279893838875</v>
      </c>
      <c r="L25" s="43">
        <f t="shared" si="1"/>
        <v>33.349285999999978</v>
      </c>
    </row>
    <row r="26" spans="1:13" ht="13.5" customHeight="1" x14ac:dyDescent="0.25">
      <c r="A26" s="8" t="s">
        <v>49</v>
      </c>
      <c r="B26" s="43">
        <f t="shared" ref="B26:L26" si="2">B8-B17</f>
        <v>-257.33505197505195</v>
      </c>
      <c r="C26" s="43">
        <f t="shared" si="2"/>
        <v>-172.25733753686563</v>
      </c>
      <c r="D26" s="43">
        <f t="shared" si="2"/>
        <v>-197.55609706978163</v>
      </c>
      <c r="E26" s="43">
        <f t="shared" si="2"/>
        <v>-132.24237814032625</v>
      </c>
      <c r="F26" s="43">
        <f t="shared" si="2"/>
        <v>-164.45353270079994</v>
      </c>
      <c r="G26" s="43">
        <f t="shared" si="2"/>
        <v>-222.91581897079061</v>
      </c>
      <c r="H26" s="43">
        <f t="shared" si="2"/>
        <v>-163.40473003331027</v>
      </c>
      <c r="I26" s="43">
        <f t="shared" si="2"/>
        <v>-89.21153503938217</v>
      </c>
      <c r="J26" s="43">
        <f t="shared" si="2"/>
        <v>-74.073218719771376</v>
      </c>
      <c r="K26" s="43">
        <f t="shared" si="2"/>
        <v>-38.594157309573404</v>
      </c>
      <c r="L26" s="43">
        <f t="shared" si="2"/>
        <v>48.613225</v>
      </c>
    </row>
    <row r="27" spans="1:13" ht="13.5" customHeight="1" x14ac:dyDescent="0.25">
      <c r="A27" s="8" t="s">
        <v>7</v>
      </c>
      <c r="B27" s="43">
        <f t="shared" ref="B27:L27" si="3">B9-B18</f>
        <v>-1.5670686070686064</v>
      </c>
      <c r="C27" s="43">
        <f t="shared" si="3"/>
        <v>-2.2996847350757652</v>
      </c>
      <c r="D27" s="43">
        <f t="shared" si="3"/>
        <v>-2.3854193938173394</v>
      </c>
      <c r="E27" s="43">
        <f t="shared" si="3"/>
        <v>-3.1255329796817137</v>
      </c>
      <c r="F27" s="43">
        <f t="shared" si="3"/>
        <v>-2.5795400848000001</v>
      </c>
      <c r="G27" s="43">
        <f t="shared" si="3"/>
        <v>-3.2572690100687871</v>
      </c>
      <c r="H27" s="43">
        <f t="shared" si="3"/>
        <v>-4.0107186612791956</v>
      </c>
      <c r="I27" s="43">
        <f t="shared" si="3"/>
        <v>-3.4083879722007726</v>
      </c>
      <c r="J27" s="43">
        <f t="shared" si="3"/>
        <v>-5.0759356767984762</v>
      </c>
      <c r="K27" s="43">
        <f t="shared" si="3"/>
        <v>-4.5524603374407588</v>
      </c>
      <c r="L27" s="43">
        <f t="shared" si="3"/>
        <v>-4.7067160000000001</v>
      </c>
    </row>
    <row r="28" spans="1:13" ht="13.5" customHeight="1" x14ac:dyDescent="0.25">
      <c r="A28" s="8" t="s">
        <v>6</v>
      </c>
      <c r="B28" s="43">
        <f t="shared" ref="B28:L28" si="4">B10-B19</f>
        <v>-58.877006237006213</v>
      </c>
      <c r="C28" s="43">
        <f t="shared" si="4"/>
        <v>-61.215417471778778</v>
      </c>
      <c r="D28" s="43">
        <f t="shared" si="4"/>
        <v>-78.285127378914552</v>
      </c>
      <c r="E28" s="43">
        <f t="shared" si="4"/>
        <v>-88.484916424782341</v>
      </c>
      <c r="F28" s="43">
        <f t="shared" si="4"/>
        <v>-99.711679999999973</v>
      </c>
      <c r="G28" s="43">
        <f t="shared" si="4"/>
        <v>-102.191789462267</v>
      </c>
      <c r="H28" s="43">
        <f t="shared" si="4"/>
        <v>-92.58323534759046</v>
      </c>
      <c r="I28" s="43">
        <f t="shared" si="4"/>
        <v>-89.35873547027029</v>
      </c>
      <c r="J28" s="43">
        <f t="shared" si="4"/>
        <v>-59.35272967012861</v>
      </c>
      <c r="K28" s="43">
        <f t="shared" si="4"/>
        <v>-81.524107486635074</v>
      </c>
      <c r="L28" s="43">
        <f t="shared" si="4"/>
        <v>-99.233530000000002</v>
      </c>
    </row>
    <row r="29" spans="1:13" ht="13.5" customHeight="1" x14ac:dyDescent="0.25">
      <c r="A29" s="12" t="s">
        <v>2</v>
      </c>
      <c r="B29" s="55">
        <f t="shared" ref="B29:L29" si="5">B11-B20</f>
        <v>742.11891891891889</v>
      </c>
      <c r="C29" s="55">
        <f t="shared" si="5"/>
        <v>1064.0969795586293</v>
      </c>
      <c r="D29" s="55">
        <f t="shared" si="5"/>
        <v>1217.1060316181656</v>
      </c>
      <c r="E29" s="55">
        <f t="shared" si="5"/>
        <v>236.02615339405361</v>
      </c>
      <c r="F29" s="55">
        <f t="shared" si="5"/>
        <v>613.85057055360016</v>
      </c>
      <c r="G29" s="55">
        <f t="shared" si="5"/>
        <v>1284.4879883943777</v>
      </c>
      <c r="H29" s="55">
        <f t="shared" si="5"/>
        <v>572.51592107696854</v>
      </c>
      <c r="I29" s="55">
        <f t="shared" si="5"/>
        <v>482.88939780849421</v>
      </c>
      <c r="J29" s="55">
        <f t="shared" si="5"/>
        <v>742.19418815817073</v>
      </c>
      <c r="K29" s="55">
        <f t="shared" si="5"/>
        <v>261.38205129251196</v>
      </c>
      <c r="L29" s="55">
        <f t="shared" si="5"/>
        <v>389.18094000000019</v>
      </c>
      <c r="M29" s="63"/>
    </row>
    <row r="30" spans="1:13" ht="13.5" customHeight="1" x14ac:dyDescent="0.25">
      <c r="A30" s="37" t="s">
        <v>47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3" ht="13.5" customHeight="1" x14ac:dyDescent="0.25">
      <c r="A31" s="8" t="s">
        <v>48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3" ht="13.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" ht="13.5" customHeight="1" x14ac:dyDescent="0.25">
      <c r="A33" s="3" t="s">
        <v>54</v>
      </c>
    </row>
    <row r="36" spans="1:1" ht="13.5" customHeight="1" x14ac:dyDescent="0.25">
      <c r="A36" s="10"/>
    </row>
    <row r="38" spans="1:1" ht="13.5" customHeight="1" x14ac:dyDescent="0.25">
      <c r="A38" s="1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zoomScale="115" zoomScaleNormal="115" workbookViewId="0">
      <selection activeCell="F20" sqref="F20"/>
    </sheetView>
  </sheetViews>
  <sheetFormatPr baseColWidth="10" defaultRowHeight="11.25" x14ac:dyDescent="0.2"/>
  <cols>
    <col min="1" max="16384" width="11.42578125" style="8"/>
  </cols>
  <sheetData>
    <row r="1" spans="1:9" x14ac:dyDescent="0.2">
      <c r="A1" s="9" t="s">
        <v>40</v>
      </c>
    </row>
    <row r="2" spans="1:9" x14ac:dyDescent="0.2">
      <c r="A2" s="10" t="s">
        <v>30</v>
      </c>
    </row>
    <row r="4" spans="1:9" x14ac:dyDescent="0.2">
      <c r="A4" s="9" t="s">
        <v>41</v>
      </c>
      <c r="F4" s="9" t="s">
        <v>42</v>
      </c>
    </row>
    <row r="5" spans="1:9" x14ac:dyDescent="0.2">
      <c r="A5" s="13" t="s">
        <v>13</v>
      </c>
      <c r="B5" s="17"/>
      <c r="F5" s="13" t="s">
        <v>13</v>
      </c>
      <c r="G5" s="18"/>
    </row>
    <row r="6" spans="1:9" x14ac:dyDescent="0.2">
      <c r="A6" s="14" t="s">
        <v>14</v>
      </c>
      <c r="B6" s="19">
        <v>0.15</v>
      </c>
      <c r="F6" s="14" t="s">
        <v>18</v>
      </c>
      <c r="G6" s="20">
        <v>0.6</v>
      </c>
      <c r="H6" s="24"/>
      <c r="I6" s="45"/>
    </row>
    <row r="7" spans="1:9" x14ac:dyDescent="0.2">
      <c r="A7" s="15" t="s">
        <v>15</v>
      </c>
      <c r="B7" s="19">
        <v>0.1</v>
      </c>
      <c r="F7" s="15" t="s">
        <v>26</v>
      </c>
      <c r="G7" s="20">
        <v>0.19</v>
      </c>
    </row>
    <row r="8" spans="1:9" x14ac:dyDescent="0.2">
      <c r="A8" s="15" t="s">
        <v>16</v>
      </c>
      <c r="B8" s="19">
        <v>0.1</v>
      </c>
      <c r="F8" s="15" t="s">
        <v>17</v>
      </c>
      <c r="G8" s="20">
        <v>0.04</v>
      </c>
    </row>
    <row r="9" spans="1:9" x14ac:dyDescent="0.2">
      <c r="A9" s="15" t="s">
        <v>17</v>
      </c>
      <c r="B9" s="19">
        <v>0.08</v>
      </c>
      <c r="F9" s="15" t="s">
        <v>16</v>
      </c>
      <c r="G9" s="20">
        <v>0.04</v>
      </c>
    </row>
    <row r="10" spans="1:9" x14ac:dyDescent="0.2">
      <c r="A10" s="15" t="s">
        <v>18</v>
      </c>
      <c r="B10" s="19">
        <v>0.06</v>
      </c>
      <c r="F10" s="15" t="s">
        <v>15</v>
      </c>
      <c r="G10" s="20">
        <v>0.03</v>
      </c>
      <c r="I10" s="24"/>
    </row>
    <row r="11" spans="1:9" x14ac:dyDescent="0.2">
      <c r="A11" s="15" t="s">
        <v>21</v>
      </c>
      <c r="B11" s="19">
        <v>0.05</v>
      </c>
      <c r="F11" s="16" t="s">
        <v>25</v>
      </c>
      <c r="G11" s="21">
        <v>0.1</v>
      </c>
    </row>
    <row r="12" spans="1:9" x14ac:dyDescent="0.2">
      <c r="A12" s="15" t="s">
        <v>19</v>
      </c>
      <c r="B12" s="19">
        <v>0.05</v>
      </c>
      <c r="G12" s="24"/>
      <c r="I12" s="24"/>
    </row>
    <row r="13" spans="1:9" x14ac:dyDescent="0.2">
      <c r="A13" s="15" t="s">
        <v>20</v>
      </c>
      <c r="B13" s="19">
        <v>0.05</v>
      </c>
      <c r="G13" s="24"/>
    </row>
    <row r="14" spans="1:9" x14ac:dyDescent="0.2">
      <c r="A14" s="15" t="s">
        <v>23</v>
      </c>
      <c r="B14" s="19">
        <v>0.04</v>
      </c>
    </row>
    <row r="15" spans="1:9" x14ac:dyDescent="0.2">
      <c r="A15" s="15" t="s">
        <v>24</v>
      </c>
      <c r="B15" s="19">
        <v>0.03</v>
      </c>
      <c r="D15" s="24"/>
      <c r="F15" s="24"/>
      <c r="G15" s="24"/>
    </row>
    <row r="16" spans="1:9" x14ac:dyDescent="0.2">
      <c r="A16" s="15" t="s">
        <v>22</v>
      </c>
      <c r="B16" s="19">
        <v>0.03</v>
      </c>
      <c r="D16" s="24"/>
    </row>
    <row r="17" spans="1:10" x14ac:dyDescent="0.2">
      <c r="A17" s="16" t="s">
        <v>25</v>
      </c>
      <c r="B17" s="22">
        <v>0.26</v>
      </c>
      <c r="F17" s="24"/>
    </row>
    <row r="18" spans="1:10" x14ac:dyDescent="0.2">
      <c r="A18" s="10" t="s">
        <v>53</v>
      </c>
      <c r="B18" s="23"/>
    </row>
    <row r="19" spans="1:10" x14ac:dyDescent="0.2">
      <c r="C19" s="24"/>
    </row>
    <row r="22" spans="1:10" x14ac:dyDescent="0.2">
      <c r="A22" s="10"/>
    </row>
    <row r="30" spans="1:10" x14ac:dyDescent="0.2">
      <c r="J30" s="70"/>
    </row>
    <row r="71" spans="1:1" x14ac:dyDescent="0.2">
      <c r="A71" s="10"/>
    </row>
    <row r="73" spans="1:1" x14ac:dyDescent="0.2">
      <c r="A73" s="10" t="s">
        <v>50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115" zoomScaleNormal="115" workbookViewId="0"/>
  </sheetViews>
  <sheetFormatPr baseColWidth="10" defaultRowHeight="11.25" x14ac:dyDescent="0.2"/>
  <cols>
    <col min="1" max="1" width="42.85546875" style="8" customWidth="1"/>
    <col min="2" max="10" width="5" style="8" bestFit="1" customWidth="1"/>
    <col min="11" max="12" width="5.42578125" style="8" bestFit="1" customWidth="1"/>
    <col min="13" max="16384" width="11.42578125" style="8"/>
  </cols>
  <sheetData>
    <row r="1" spans="1:14" x14ac:dyDescent="0.2">
      <c r="A1" s="9" t="s">
        <v>34</v>
      </c>
    </row>
    <row r="2" spans="1:14" x14ac:dyDescent="0.2">
      <c r="A2" s="10" t="s">
        <v>31</v>
      </c>
    </row>
    <row r="4" spans="1:14" x14ac:dyDescent="0.2">
      <c r="A4" s="25"/>
      <c r="B4" s="26">
        <v>2011</v>
      </c>
      <c r="C4" s="26">
        <v>2012</v>
      </c>
      <c r="D4" s="26">
        <v>2013</v>
      </c>
      <c r="E4" s="26">
        <v>2014</v>
      </c>
      <c r="F4" s="26">
        <v>2015</v>
      </c>
      <c r="G4" s="26">
        <v>2016</v>
      </c>
      <c r="H4" s="26">
        <v>2017</v>
      </c>
      <c r="I4" s="26">
        <v>2018</v>
      </c>
      <c r="J4" s="26">
        <v>2019</v>
      </c>
      <c r="K4" s="26">
        <v>2020</v>
      </c>
      <c r="L4" s="26" t="s">
        <v>32</v>
      </c>
    </row>
    <row r="5" spans="1:14" x14ac:dyDescent="0.2">
      <c r="A5" s="27" t="s">
        <v>27</v>
      </c>
      <c r="B5" s="46">
        <v>1621</v>
      </c>
      <c r="C5" s="46">
        <v>2066</v>
      </c>
      <c r="D5" s="46">
        <v>1932</v>
      </c>
      <c r="E5" s="46">
        <v>2134</v>
      </c>
      <c r="F5" s="46">
        <v>2280</v>
      </c>
      <c r="G5" s="46">
        <v>2275</v>
      </c>
      <c r="H5" s="46">
        <v>2764</v>
      </c>
      <c r="I5" s="46">
        <v>2985</v>
      </c>
      <c r="J5" s="46">
        <v>2836</v>
      </c>
      <c r="K5" s="46">
        <v>1683</v>
      </c>
      <c r="L5" s="46">
        <v>1527</v>
      </c>
    </row>
    <row r="6" spans="1:14" x14ac:dyDescent="0.2">
      <c r="A6" s="30" t="s">
        <v>28</v>
      </c>
      <c r="B6" s="47">
        <v>491.94760914760917</v>
      </c>
      <c r="C6" s="47">
        <v>974.19025729685757</v>
      </c>
      <c r="D6" s="47">
        <v>326.15188802738902</v>
      </c>
      <c r="E6" s="47">
        <v>738.48799919927944</v>
      </c>
      <c r="F6" s="47">
        <v>672.03088000000014</v>
      </c>
      <c r="G6" s="47">
        <v>277.17053135280634</v>
      </c>
      <c r="H6" s="47">
        <v>513.51485168029956</v>
      </c>
      <c r="I6" s="47">
        <v>271.59057915057917</v>
      </c>
      <c r="J6" s="47">
        <v>282.76901381610293</v>
      </c>
      <c r="K6" s="47">
        <v>103.80147867298579</v>
      </c>
      <c r="L6" s="47">
        <v>91.4</v>
      </c>
      <c r="M6" s="64"/>
      <c r="N6" s="64"/>
    </row>
    <row r="7" spans="1:14" x14ac:dyDescent="0.2">
      <c r="A7" s="8" t="s">
        <v>33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4" x14ac:dyDescent="0.2">
      <c r="A8" s="29" t="s">
        <v>52</v>
      </c>
      <c r="B8" s="28"/>
      <c r="C8" s="28"/>
      <c r="D8" s="28"/>
      <c r="E8" s="28"/>
      <c r="F8" s="28"/>
      <c r="G8" s="28"/>
      <c r="H8" s="28"/>
      <c r="I8" s="28"/>
      <c r="J8" s="28"/>
      <c r="K8" s="65"/>
      <c r="L8" s="65"/>
    </row>
    <row r="9" spans="1:14" x14ac:dyDescent="0.2">
      <c r="A9" s="29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4" x14ac:dyDescent="0.2">
      <c r="A10" s="29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9" spans="1:1" x14ac:dyDescent="0.2">
      <c r="A19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Sommaire</vt:lpstr>
      <vt:lpstr>tableau 1</vt:lpstr>
      <vt:lpstr>graphique 1</vt:lpstr>
      <vt:lpstr>graphique 2</vt:lpstr>
      <vt:lpstr>graphique 3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BAUCHAT Barbara</cp:lastModifiedBy>
  <cp:lastPrinted>2022-08-03T13:33:01Z</cp:lastPrinted>
  <dcterms:created xsi:type="dcterms:W3CDTF">2019-01-14T14:11:25Z</dcterms:created>
  <dcterms:modified xsi:type="dcterms:W3CDTF">2023-01-16T10:37:46Z</dcterms:modified>
</cp:coreProperties>
</file>