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I. Formations, emplois, revenus\"/>
    </mc:Choice>
  </mc:AlternateContent>
  <bookViews>
    <workbookView xWindow="0" yWindow="0" windowWidth="28800" windowHeight="12435"/>
  </bookViews>
  <sheets>
    <sheet name="Sommaire" sheetId="8" r:id="rId1"/>
    <sheet name="Tableau 1" sheetId="9" r:id="rId2"/>
    <sheet name="Graphique 1 " sheetId="3" r:id="rId3"/>
    <sheet name="Graphique 2 " sheetId="10" r:id="rId4"/>
    <sheet name="Graphique 3" sheetId="2" r:id="rId5"/>
    <sheet name="Tableau 2" sheetId="4" r:id="rId6"/>
    <sheet name="Tableau 3" sheetId="6" r:id="rId7"/>
    <sheet name="Tableau 4" sheetId="5" r:id="rId8"/>
    <sheet name="Graphique 4" sheetId="7" r:id="rId9"/>
  </sheets>
  <definedNames>
    <definedName name="_xlnm._FilterDatabase" localSheetId="5" hidden="1">'Tableau 2'!$A$1:$B$21</definedName>
    <definedName name="_xlnm.Print_Area" localSheetId="5">'Tableau 2'!$A$4:$B$28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J10" i="6"/>
  <c r="J9" i="6"/>
  <c r="J8" i="6"/>
  <c r="J7" i="6"/>
  <c r="J6" i="6"/>
  <c r="F7" i="10" l="1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G22" i="9" l="1"/>
  <c r="G13" i="9"/>
  <c r="F22" i="9"/>
  <c r="F13" i="9"/>
</calcChain>
</file>

<file path=xl/sharedStrings.xml><?xml version="1.0" encoding="utf-8"?>
<sst xmlns="http://schemas.openxmlformats.org/spreadsheetml/2006/main" count="155" uniqueCount="137">
  <si>
    <t>Effectifs</t>
  </si>
  <si>
    <t>% femmes</t>
  </si>
  <si>
    <t>% moins de 40 ans</t>
  </si>
  <si>
    <t>% franciliens</t>
  </si>
  <si>
    <t>Photographes</t>
  </si>
  <si>
    <t>Auteurs d'oeuvres audiovisuelles</t>
  </si>
  <si>
    <t>Ecrivains et auteurs d'oeuvres dramatiques</t>
  </si>
  <si>
    <t>Illustrateurs</t>
  </si>
  <si>
    <t>Auteurs de compositions musicales et chorégraphes</t>
  </si>
  <si>
    <t>Traducteurs</t>
  </si>
  <si>
    <t>Auteurs de logiciels et de multimedia interactif</t>
  </si>
  <si>
    <t>Ensemble artistes-auteurs affiliés à l'Agessa</t>
  </si>
  <si>
    <t>Graphistes</t>
  </si>
  <si>
    <t>Peintres</t>
  </si>
  <si>
    <t>Sculpteurs</t>
  </si>
  <si>
    <t>Auteurs d'oeuvres plasticiennes</t>
  </si>
  <si>
    <t>Dessinateurs</t>
  </si>
  <si>
    <t>Dessinateurs textiles</t>
  </si>
  <si>
    <t>Autres disciplines relevant de la Maison des artistes**</t>
  </si>
  <si>
    <t>Ensemble artistes-auteurs affiliés à la Maison des artistes</t>
  </si>
  <si>
    <t>** Décorateurs, graveurs, céramistes, auteurs de vitraux, auteurs de tapisseries</t>
  </si>
  <si>
    <t>X</t>
  </si>
  <si>
    <t>Egalité</t>
  </si>
  <si>
    <t>MDA</t>
  </si>
  <si>
    <t>Agessa</t>
  </si>
  <si>
    <t>Total</t>
  </si>
  <si>
    <t>Droits d'auteur</t>
  </si>
  <si>
    <t>Droits voisins</t>
  </si>
  <si>
    <t>champs</t>
  </si>
  <si>
    <t>audiovisuel, spectacle vivant, écrit</t>
  </si>
  <si>
    <t>copie numérique et photocopie livre et presse</t>
  </si>
  <si>
    <t>arts visuels</t>
  </si>
  <si>
    <t>prêt bibliothèque et copie privée pour le livre</t>
  </si>
  <si>
    <t>droits d'adaptation audiovisuel des œuvres littéraires</t>
  </si>
  <si>
    <t>musique imprimée</t>
  </si>
  <si>
    <t>arts visuels et image fixe</t>
  </si>
  <si>
    <t>jeux de télévision</t>
  </si>
  <si>
    <t>danseurs, choristes, chanteurs et musiciens</t>
  </si>
  <si>
    <t>producteurs indépendants et sociétés internationales (Sony Music France, Universal et Warner)</t>
  </si>
  <si>
    <t>Producteurs indépendants</t>
  </si>
  <si>
    <t>producteurs cinéma et télévision</t>
  </si>
  <si>
    <t>réalisateurs producteurs cinéma</t>
  </si>
  <si>
    <t>Nombre total d’œuvres nouvelles</t>
  </si>
  <si>
    <t>Œuvres audiovisuelles</t>
  </si>
  <si>
    <t>Œuvres du spectacle vivant</t>
  </si>
  <si>
    <t>Dont copie privée</t>
  </si>
  <si>
    <t>Note : Plus les courbes s'éloignent de la diagonale (en noir), plus la distribution est inégalitaire.</t>
  </si>
  <si>
    <t>musique, humour…</t>
  </si>
  <si>
    <t>audiovisuel, écrit, arts numériques, journalisme….</t>
  </si>
  <si>
    <t>retransmission simultanée cable, satellite, etc.</t>
  </si>
  <si>
    <t>Télévision, radio</t>
  </si>
  <si>
    <t>Supports sonores et audiovisuels</t>
  </si>
  <si>
    <t>Droits généraux</t>
  </si>
  <si>
    <t>Etranger</t>
  </si>
  <si>
    <t>Internet</t>
  </si>
  <si>
    <t>Droits d'auteur et droits voisins</t>
  </si>
  <si>
    <t>Année</t>
  </si>
  <si>
    <t>Montant</t>
  </si>
  <si>
    <t>https://www.culture.gouv.fr/Sites-thematiques/Propriete-litteraire-et-artistique/Commission-pour-la-remuneration-de-la-copie-privee/Questions-pratiques/Les-flux-financiers-de-la-Remuneration-pour-Copie-Privee</t>
  </si>
  <si>
    <t xml:space="preserve"> Part audiovisuelle    </t>
  </si>
  <si>
    <t xml:space="preserve">  Part sonore    </t>
  </si>
  <si>
    <t xml:space="preserve"> Part de l'écrit   </t>
  </si>
  <si>
    <t xml:space="preserve"> Part de l'image fixe   </t>
  </si>
  <si>
    <t>TOTAL</t>
  </si>
  <si>
    <t>Tableau 1 - Effectifs d'artistes auteurs affiliés à la Maison des artistes et à l'Agessa en 2018</t>
  </si>
  <si>
    <t>Artistes-auteurs affiliés en 2018</t>
  </si>
  <si>
    <t>Champ : France entière, ensemble des artistes auteurs affiliés à la Maison des artistes et à l'Agessa en 2018, extraction avril 2020.</t>
  </si>
  <si>
    <t>Note : est auteur affilié tout auteur déclarant des revenus issus de son activité d'artiste-auteur supérieur à 900 fois la valeur horaire moyenne du SMIC (8892 euros en 2018).</t>
  </si>
  <si>
    <t>Lecture : 4 328 photographes sont affiliés à l'Agessa en 2018 ; 25 % d'entre eux sont des femmes, 26 % ont moins de 40 ans et 58 % résident en Île-de-France.</t>
  </si>
  <si>
    <t>Graphique 1  - Concentration des revenus artistiques des artistes auteurs affiliés à l'Agessa et à la Maison des artistes en 2018</t>
  </si>
  <si>
    <t>Champ : artistes auteurs affiliés à l'Agessa et la MDA en 2018, revenus d'auteurs (Chiffre d'affaire, Traitements et Salaires) de l'année 2018, France entière</t>
  </si>
  <si>
    <t xml:space="preserve">Organismes de gestion </t>
  </si>
  <si>
    <t xml:space="preserve">artistes interprètes </t>
  </si>
  <si>
    <t>comédiens, danseurs, artistes interprètes</t>
  </si>
  <si>
    <t>2017</t>
  </si>
  <si>
    <t>2018</t>
  </si>
  <si>
    <t>Effectifs 2008</t>
  </si>
  <si>
    <t>Effectifs 1998</t>
  </si>
  <si>
    <t>2019</t>
  </si>
  <si>
    <t>Millions d'euros constants 2019 HT</t>
  </si>
  <si>
    <t>Graphique 3 - Flux de rémunération pour copie privée, 1986-2019</t>
  </si>
  <si>
    <t xml:space="preserve">Note de lecture: en 2018, parmi les auteurs affiliés de l'Agessa, les 50 % des artistes les moins rémunérés concentrent 12% des revenus d'auteur. En 2018, parmi les affiliés de l'Agessa, les 10% des artistes les mieux rémunérés concentrent 51 % des revenus d'auteur. En 2018, parmi les affiliés de la MDA, les 50 % des artistes les moins rémunérés concentrent 16 % des revenus artistiques. En 2018, parmi les affiliés , les 10 % des artistes des mieux rémunérés concentrent 41 % des revenus artistiques. </t>
  </si>
  <si>
    <t>Graphique 4 - Evolution des montants des droits d'auteur versés par les éditeurs de livre, 2011-2021</t>
  </si>
  <si>
    <t>Millions d'euros constants 2021</t>
  </si>
  <si>
    <t>2020</t>
  </si>
  <si>
    <t>2021</t>
  </si>
  <si>
    <t>2011</t>
  </si>
  <si>
    <t>2012</t>
  </si>
  <si>
    <t>2013</t>
  </si>
  <si>
    <t>2014</t>
  </si>
  <si>
    <t>2015</t>
  </si>
  <si>
    <t>2016</t>
  </si>
  <si>
    <t>Millions d'euros constants 2020</t>
  </si>
  <si>
    <t>Évolution 2019/2020</t>
  </si>
  <si>
    <t>Montant perçus (milliers d’euros constants 2020)</t>
  </si>
  <si>
    <t>Tableau 4 - Nouvelles œuvres déclarées au répertoire de la SACD, 2013-2021</t>
  </si>
  <si>
    <t>Unités</t>
  </si>
  <si>
    <t>Tableau 2 - Rémunérations perçues par les organismes de gestion des droits d'auteur et des droits voisins gérés collectivement, 2019-2020</t>
  </si>
  <si>
    <t>Sacem</t>
  </si>
  <si>
    <t>SACD</t>
  </si>
  <si>
    <t>Scam</t>
  </si>
  <si>
    <t>CFC</t>
  </si>
  <si>
    <t>ADAGP</t>
  </si>
  <si>
    <t>Sofia</t>
  </si>
  <si>
    <t>SEAM</t>
  </si>
  <si>
    <t>SAIF</t>
  </si>
  <si>
    <t>Saje</t>
  </si>
  <si>
    <t>Sociétés d'artistes interprètes</t>
  </si>
  <si>
    <t>Adami</t>
  </si>
  <si>
    <t>Spedidam</t>
  </si>
  <si>
    <t>Sai</t>
  </si>
  <si>
    <t>Sociétés de producteurs phonographiques</t>
  </si>
  <si>
    <t>SCPP</t>
  </si>
  <si>
    <t>SPPF</t>
  </si>
  <si>
    <t>Sociétés de producteurs audiovisuels</t>
  </si>
  <si>
    <t>Procirep</t>
  </si>
  <si>
    <t>Angoa</t>
  </si>
  <si>
    <t>Arp</t>
  </si>
  <si>
    <t>Graphique 2 - Rémunérations perçues par les organismes de gestion collective des droits d'auteur et droits voisins, 1997-2020</t>
  </si>
  <si>
    <t>Scelf</t>
  </si>
  <si>
    <r>
      <t>2016</t>
    </r>
    <r>
      <rPr>
        <b/>
        <vertAlign val="superscript"/>
        <sz val="8"/>
        <rFont val="Arial"/>
        <family val="2"/>
      </rPr>
      <t xml:space="preserve"> 1</t>
    </r>
  </si>
  <si>
    <r>
      <t xml:space="preserve">2017 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</si>
  <si>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Les résultats 2017 ont été impactés par un changement contractuel qui s'est traduit par une augmentation des collectes.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</si>
  <si>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Les résultats de 2016 ont été recalculés sur la base de ce changement contractuel entre la Sacem et la SDRM </t>
    </r>
  </si>
  <si>
    <t>Tableau 3 - Origines des droits perçus par la Sacem, 2014-2021</t>
  </si>
  <si>
    <t>évol. 2020/2021</t>
  </si>
  <si>
    <t>Unités et %</t>
  </si>
  <si>
    <t>Graphique 2 - Flux de rémunération pour copie privée, 1986-201</t>
  </si>
  <si>
    <t>Graphique 1 - Rémunérations perçues par les organismes de gestion collective des droits d'auteur et droits voisins, 1997-2020</t>
  </si>
  <si>
    <t>Source : Agessa, Maison des artistes / DEPS, Ministère de la culture, 2022</t>
  </si>
  <si>
    <t>Source : Organismes de gestion collective / DEPS, Ministère de la Culture, 2022</t>
  </si>
  <si>
    <t>Source : Commission pour la rémunération de la copie privée ; collectes retraitées des éléments exceptionnels, DEPS, Ministère de la Culture, 2022</t>
  </si>
  <si>
    <t>Source : Organismes de gestion des droits d'auteurs et droits voisins / DEPS, Ministère de la Culture, 2022</t>
  </si>
  <si>
    <t>Source : Sacem / DEPS, Ministère de la Culture, 2022</t>
  </si>
  <si>
    <t>Source : SACD / DEPS, Ministère de la Culture, 2022</t>
  </si>
  <si>
    <t>Source : Syndicat national de l'édition / DEPS, Ministère de la Culture, 2022</t>
  </si>
  <si>
    <t>Graphique 3  - Concentration des revenus artistiques des artistes auteurs affiliés à l'Agessa et à la Maison des artistes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</si>
</sst>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  <numFmt numFmtId="167" formatCode="#,##0.0"/>
    <numFmt numFmtId="168" formatCode="_-* #,##0_-;\-* #,##0_-;_-* &quot;-&quot;??_-;_-@_-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 tint="-0.249977111117893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Fill="1"/>
    <xf numFmtId="3" fontId="5" fillId="0" borderId="3" xfId="0" applyNumberFormat="1" applyFont="1" applyBorder="1"/>
    <xf numFmtId="0" fontId="1" fillId="0" borderId="0" xfId="0" applyFont="1" applyBorder="1"/>
    <xf numFmtId="3" fontId="5" fillId="0" borderId="3" xfId="0" applyNumberFormat="1" applyFont="1" applyFill="1" applyBorder="1"/>
    <xf numFmtId="0" fontId="5" fillId="0" borderId="2" xfId="0" applyFont="1" applyBorder="1"/>
    <xf numFmtId="9" fontId="1" fillId="0" borderId="0" xfId="2" applyFont="1"/>
    <xf numFmtId="9" fontId="1" fillId="0" borderId="0" xfId="0" applyNumberFormat="1" applyFont="1"/>
    <xf numFmtId="0" fontId="8" fillId="0" borderId="0" xfId="0" applyFont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166" fontId="8" fillId="0" borderId="2" xfId="0" applyNumberFormat="1" applyFont="1" applyBorder="1"/>
    <xf numFmtId="166" fontId="6" fillId="0" borderId="0" xfId="0" applyNumberFormat="1" applyFont="1" applyBorder="1"/>
    <xf numFmtId="166" fontId="9" fillId="0" borderId="0" xfId="0" applyNumberFormat="1" applyFont="1" applyBorder="1" applyAlignment="1">
      <alignment horizontal="right"/>
    </xf>
    <xf numFmtId="166" fontId="6" fillId="0" borderId="1" xfId="0" applyNumberFormat="1" applyFont="1" applyBorder="1"/>
    <xf numFmtId="49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1" fillId="3" borderId="0" xfId="0" applyNumberFormat="1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3" applyFont="1" applyAlignment="1">
      <alignment horizontal="left" vertical="center"/>
    </xf>
    <xf numFmtId="0" fontId="12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0" xfId="0" applyFont="1" applyFill="1"/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right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 vertical="center"/>
    </xf>
    <xf numFmtId="9" fontId="6" fillId="0" borderId="0" xfId="0" applyNumberFormat="1" applyFont="1" applyFill="1" applyBorder="1" applyAlignment="1">
      <alignment horizontal="right" vertical="center"/>
    </xf>
    <xf numFmtId="9" fontId="6" fillId="0" borderId="1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right" vertical="center"/>
    </xf>
    <xf numFmtId="9" fontId="8" fillId="0" borderId="2" xfId="0" applyNumberFormat="1" applyFont="1" applyFill="1" applyBorder="1" applyAlignment="1">
      <alignment horizontal="right" vertical="center"/>
    </xf>
    <xf numFmtId="9" fontId="8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/>
    <xf numFmtId="0" fontId="14" fillId="0" borderId="0" xfId="0" applyFont="1" applyFill="1"/>
    <xf numFmtId="3" fontId="14" fillId="0" borderId="0" xfId="0" applyNumberFormat="1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3" fontId="6" fillId="0" borderId="13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right" vertical="center"/>
    </xf>
    <xf numFmtId="168" fontId="1" fillId="2" borderId="0" xfId="1" applyNumberFormat="1" applyFont="1" applyFill="1"/>
    <xf numFmtId="168" fontId="1" fillId="0" borderId="0" xfId="1" applyNumberFormat="1" applyFont="1"/>
    <xf numFmtId="168" fontId="1" fillId="3" borderId="0" xfId="1" applyNumberFormat="1" applyFont="1" applyFill="1"/>
    <xf numFmtId="168" fontId="0" fillId="0" borderId="0" xfId="1" applyNumberFormat="1" applyFont="1"/>
    <xf numFmtId="0" fontId="16" fillId="0" borderId="0" xfId="0" applyFont="1"/>
    <xf numFmtId="0" fontId="5" fillId="0" borderId="0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9" fontId="1" fillId="0" borderId="0" xfId="2" applyFont="1" applyAlignment="1">
      <alignment horizontal="center"/>
    </xf>
    <xf numFmtId="167" fontId="8" fillId="0" borderId="3" xfId="0" applyNumberFormat="1" applyFont="1" applyBorder="1"/>
    <xf numFmtId="167" fontId="6" fillId="0" borderId="15" xfId="0" applyNumberFormat="1" applyFont="1" applyBorder="1"/>
    <xf numFmtId="167" fontId="6" fillId="0" borderId="15" xfId="0" applyNumberFormat="1" applyFont="1" applyBorder="1" applyAlignment="1">
      <alignment horizontal="right"/>
    </xf>
    <xf numFmtId="167" fontId="9" fillId="0" borderId="15" xfId="0" applyNumberFormat="1" applyFont="1" applyBorder="1" applyAlignment="1">
      <alignment horizontal="right"/>
    </xf>
    <xf numFmtId="167" fontId="6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9" fontId="8" fillId="0" borderId="3" xfId="2" applyNumberFormat="1" applyFont="1" applyBorder="1"/>
    <xf numFmtId="9" fontId="6" fillId="0" borderId="15" xfId="2" applyNumberFormat="1" applyFont="1" applyBorder="1"/>
    <xf numFmtId="9" fontId="6" fillId="0" borderId="15" xfId="2" applyNumberFormat="1" applyFont="1" applyBorder="1" applyAlignment="1">
      <alignment horizontal="right"/>
    </xf>
    <xf numFmtId="9" fontId="9" fillId="0" borderId="15" xfId="2" applyNumberFormat="1" applyFont="1" applyBorder="1" applyAlignment="1">
      <alignment horizontal="right"/>
    </xf>
    <xf numFmtId="9" fontId="6" fillId="0" borderId="14" xfId="2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9" fontId="5" fillId="0" borderId="2" xfId="2" applyFont="1" applyBorder="1" applyAlignment="1">
      <alignment vertical="center"/>
    </xf>
    <xf numFmtId="165" fontId="1" fillId="0" borderId="0" xfId="1" applyNumberFormat="1" applyFont="1" applyAlignment="1">
      <alignment vertical="center"/>
    </xf>
    <xf numFmtId="9" fontId="1" fillId="0" borderId="0" xfId="2" applyNumberFormat="1" applyFont="1" applyAlignment="1">
      <alignment vertical="center"/>
    </xf>
    <xf numFmtId="9" fontId="1" fillId="0" borderId="0" xfId="2" applyFont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9" fontId="1" fillId="0" borderId="1" xfId="2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8" fillId="0" borderId="0" xfId="0" applyFont="1" applyFill="1"/>
    <xf numFmtId="0" fontId="5" fillId="0" borderId="13" xfId="0" applyFont="1" applyBorder="1" applyAlignment="1">
      <alignment horizontal="center" vertical="center"/>
    </xf>
    <xf numFmtId="3" fontId="1" fillId="0" borderId="3" xfId="0" applyNumberFormat="1" applyFont="1" applyBorder="1"/>
    <xf numFmtId="49" fontId="5" fillId="0" borderId="16" xfId="1" applyNumberFormat="1" applyFont="1" applyBorder="1" applyAlignment="1">
      <alignment horizontal="center" vertical="center"/>
    </xf>
    <xf numFmtId="165" fontId="5" fillId="0" borderId="16" xfId="1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165" fontId="1" fillId="0" borderId="0" xfId="0" applyNumberFormat="1" applyFont="1"/>
    <xf numFmtId="9" fontId="16" fillId="0" borderId="0" xfId="2" applyFont="1"/>
    <xf numFmtId="9" fontId="12" fillId="0" borderId="0" xfId="2" applyFont="1"/>
    <xf numFmtId="9" fontId="1" fillId="0" borderId="0" xfId="2" applyFont="1" applyBorder="1"/>
    <xf numFmtId="9" fontId="1" fillId="0" borderId="0" xfId="0" applyNumberFormat="1" applyFont="1" applyBorder="1"/>
    <xf numFmtId="169" fontId="1" fillId="0" borderId="0" xfId="2" applyNumberFormat="1" applyFont="1"/>
    <xf numFmtId="9" fontId="5" fillId="0" borderId="2" xfId="2" applyNumberFormat="1" applyFont="1" applyBorder="1" applyAlignment="1">
      <alignment vertical="center"/>
    </xf>
    <xf numFmtId="9" fontId="6" fillId="0" borderId="0" xfId="2" applyFont="1"/>
    <xf numFmtId="9" fontId="1" fillId="0" borderId="0" xfId="2" applyNumberFormat="1" applyFont="1"/>
    <xf numFmtId="9" fontId="5" fillId="0" borderId="0" xfId="0" applyNumberFormat="1" applyFont="1"/>
    <xf numFmtId="0" fontId="9" fillId="0" borderId="0" xfId="0" applyFont="1" applyFill="1" applyAlignment="1">
      <alignment vertical="top"/>
    </xf>
    <xf numFmtId="0" fontId="13" fillId="0" borderId="0" xfId="3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3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ulture.gouv.fr/Sites-thematiques/Propriete-litteraire-et-artistique/Commission-pour-la-remuneration-de-la-copie-privee/Questions-pratiques/Les-flux-financiers-de-la-Remuneration-pour-Copie-Priv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="115" zoomScaleNormal="115" workbookViewId="0"/>
  </sheetViews>
  <sheetFormatPr baseColWidth="10" defaultRowHeight="11.25" x14ac:dyDescent="0.2"/>
  <cols>
    <col min="1" max="1" width="23" style="1" customWidth="1"/>
    <col min="2" max="16384" width="11.42578125" style="1"/>
  </cols>
  <sheetData>
    <row r="1" spans="1:2" x14ac:dyDescent="0.2">
      <c r="A1" s="83" t="s">
        <v>55</v>
      </c>
    </row>
    <row r="2" spans="1:2" x14ac:dyDescent="0.2">
      <c r="A2" s="11"/>
    </row>
    <row r="3" spans="1:2" x14ac:dyDescent="0.2">
      <c r="B3" s="131" t="s">
        <v>64</v>
      </c>
    </row>
    <row r="4" spans="1:2" ht="15" x14ac:dyDescent="0.25">
      <c r="B4" s="137" t="s">
        <v>69</v>
      </c>
    </row>
    <row r="5" spans="1:2" ht="15" x14ac:dyDescent="0.25">
      <c r="B5" s="137" t="s">
        <v>118</v>
      </c>
    </row>
    <row r="6" spans="1:2" x14ac:dyDescent="0.2">
      <c r="B6" s="39" t="s">
        <v>80</v>
      </c>
    </row>
    <row r="7" spans="1:2" x14ac:dyDescent="0.2">
      <c r="B7" s="39" t="s">
        <v>97</v>
      </c>
    </row>
    <row r="8" spans="1:2" x14ac:dyDescent="0.2">
      <c r="B8" s="39" t="s">
        <v>124</v>
      </c>
    </row>
    <row r="9" spans="1:2" x14ac:dyDescent="0.2">
      <c r="B9" s="39" t="s">
        <v>95</v>
      </c>
    </row>
    <row r="10" spans="1:2" x14ac:dyDescent="0.2">
      <c r="B10" s="39" t="s">
        <v>82</v>
      </c>
    </row>
    <row r="11" spans="1:2" x14ac:dyDescent="0.2">
      <c r="A11" s="11"/>
    </row>
    <row r="12" spans="1:2" x14ac:dyDescent="0.2">
      <c r="A12" s="11"/>
    </row>
    <row r="13" spans="1:2" x14ac:dyDescent="0.2">
      <c r="A13" s="11"/>
    </row>
    <row r="14" spans="1:2" x14ac:dyDescent="0.2">
      <c r="A14" s="11"/>
    </row>
    <row r="15" spans="1:2" ht="12.75" x14ac:dyDescent="0.2">
      <c r="A15" s="40"/>
    </row>
    <row r="16" spans="1:2" ht="12.75" x14ac:dyDescent="0.2">
      <c r="A16" s="40"/>
    </row>
    <row r="17" spans="1:1" ht="12.75" x14ac:dyDescent="0.2">
      <c r="A17" s="40"/>
    </row>
    <row r="18" spans="1:1" ht="12.75" x14ac:dyDescent="0.2">
      <c r="A18" s="40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</sheetData>
  <hyperlinks>
    <hyperlink ref="B3" location="'Tableau 1'!A1" display="Tableau 1 - Effectifs d'artistes auteurs affiliés à la Maison des artistes et à l'Agessa en 2017"/>
    <hyperlink ref="B4" location="'Graphique 1 '!A1" display="Graphique 1  - Concentration des revenus artistiques des artistes auteurs affiliés à l'Agessa et à la Maison des artistes en 2018"/>
    <hyperlink ref="B5" location="'Graphique 2 '!A1" display="Graphique 2 - Rémunérations perçues par les organismes de gestion collective des droits d'auteur et droits voisins, 1997-2020"/>
    <hyperlink ref="B7" location="'Tableau 2'!A1" display="Tableau 2 - Rémunérations perçues par les organismes de gestion des droits d'auteur et des droits voisins gérés collectivement, 2019-2020"/>
    <hyperlink ref="B8" location="'Tableau 3'!A1" display="Tableau 3 - Origines des droits perçus par la Sacem, 2014-2021"/>
    <hyperlink ref="B9" location="'Tableau 4'!A1" display="Tableau 4 - Nouvelles œuvres déclarées au répertoire de la SACD, 2013-2021"/>
    <hyperlink ref="B10" location="'Graphique 4'!A1" display="Graphique  4 - Evolution des montants des droits d'auteur versés par les éditeurs de livre, 2007-2018"/>
    <hyperlink ref="B6" location="'Graphique 3'!A1" display="Graphique 3 - Flux de rémunération pour copie privée, 1986-2019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/>
  </sheetViews>
  <sheetFormatPr baseColWidth="10" defaultRowHeight="11.25" x14ac:dyDescent="0.2"/>
  <cols>
    <col min="1" max="1" width="48.5703125" style="59" customWidth="1"/>
    <col min="2" max="7" width="9.28515625" style="59" customWidth="1"/>
    <col min="8" max="16384" width="11.42578125" style="59"/>
  </cols>
  <sheetData>
    <row r="1" spans="1:14" ht="11.25" customHeight="1" x14ac:dyDescent="0.25">
      <c r="A1" s="67" t="s">
        <v>64</v>
      </c>
      <c r="B1" s="66"/>
      <c r="C1" s="66"/>
      <c r="D1" s="66"/>
      <c r="E1" s="66"/>
      <c r="F1" s="66"/>
      <c r="G1" s="66"/>
      <c r="H1" s="41"/>
      <c r="I1" s="63"/>
      <c r="J1" s="42"/>
      <c r="K1" s="42"/>
      <c r="L1" s="42"/>
      <c r="M1" s="42"/>
      <c r="N1" s="42"/>
    </row>
    <row r="2" spans="1:14" ht="11.25" customHeight="1" x14ac:dyDescent="0.25">
      <c r="A2" s="130" t="s">
        <v>126</v>
      </c>
      <c r="B2" s="66"/>
      <c r="C2" s="66"/>
      <c r="D2" s="66"/>
      <c r="E2" s="66"/>
      <c r="F2" s="66"/>
      <c r="G2" s="66"/>
      <c r="H2" s="41"/>
      <c r="I2" s="63"/>
      <c r="J2" s="42"/>
      <c r="K2" s="42"/>
      <c r="L2" s="42"/>
      <c r="M2" s="42"/>
      <c r="N2" s="42"/>
    </row>
    <row r="3" spans="1:14" ht="15" x14ac:dyDescent="0.25">
      <c r="A3" s="66"/>
      <c r="B3" s="66"/>
      <c r="C3" s="66"/>
      <c r="D3" s="66"/>
      <c r="E3" s="66"/>
      <c r="F3" s="66"/>
      <c r="G3" s="66"/>
      <c r="H3" s="42"/>
      <c r="I3" s="63"/>
      <c r="J3" s="42"/>
      <c r="K3" s="42"/>
      <c r="L3" s="42"/>
      <c r="M3" s="42"/>
      <c r="N3" s="42"/>
    </row>
    <row r="4" spans="1:14" ht="11.25" customHeight="1" x14ac:dyDescent="0.25">
      <c r="A4" s="141"/>
      <c r="B4" s="138" t="s">
        <v>65</v>
      </c>
      <c r="C4" s="139"/>
      <c r="D4" s="139"/>
      <c r="E4" s="140"/>
      <c r="F4" s="143" t="s">
        <v>76</v>
      </c>
      <c r="G4" s="143" t="s">
        <v>77</v>
      </c>
      <c r="H4" s="42"/>
      <c r="I4" s="63"/>
      <c r="J4" s="42"/>
      <c r="K4" s="42"/>
      <c r="L4" s="42"/>
      <c r="M4" s="42"/>
      <c r="N4" s="42"/>
    </row>
    <row r="5" spans="1:14" ht="22.5" x14ac:dyDescent="0.25">
      <c r="A5" s="142"/>
      <c r="B5" s="43" t="s">
        <v>0</v>
      </c>
      <c r="C5" s="44" t="s">
        <v>1</v>
      </c>
      <c r="D5" s="44" t="s">
        <v>2</v>
      </c>
      <c r="E5" s="45" t="s">
        <v>3</v>
      </c>
      <c r="F5" s="144"/>
      <c r="G5" s="144"/>
      <c r="H5" s="42"/>
      <c r="I5" s="63"/>
      <c r="J5" s="42"/>
      <c r="K5" s="42"/>
      <c r="L5" s="42"/>
      <c r="M5" s="42"/>
      <c r="N5" s="42"/>
    </row>
    <row r="6" spans="1:14" ht="15" x14ac:dyDescent="0.25">
      <c r="A6" s="46" t="s">
        <v>4</v>
      </c>
      <c r="B6" s="47">
        <v>4328</v>
      </c>
      <c r="C6" s="48">
        <v>0.25139</v>
      </c>
      <c r="D6" s="48">
        <v>0.25669999999999998</v>
      </c>
      <c r="E6" s="49">
        <v>0.57855999999999996</v>
      </c>
      <c r="F6" s="47">
        <v>3633</v>
      </c>
      <c r="G6" s="68">
        <v>2119</v>
      </c>
      <c r="H6" s="64"/>
      <c r="I6" s="42"/>
      <c r="J6" s="42"/>
      <c r="K6" s="42"/>
      <c r="L6" s="42"/>
      <c r="M6" s="42"/>
    </row>
    <row r="7" spans="1:14" ht="15" x14ac:dyDescent="0.25">
      <c r="A7" s="46" t="s">
        <v>5</v>
      </c>
      <c r="B7" s="50">
        <v>3865</v>
      </c>
      <c r="C7" s="51">
        <v>0.44217000000000001</v>
      </c>
      <c r="D7" s="51">
        <v>0.29625000000000001</v>
      </c>
      <c r="E7" s="52">
        <v>0.70298000000000005</v>
      </c>
      <c r="F7" s="50">
        <v>2156</v>
      </c>
      <c r="G7" s="69">
        <v>1086</v>
      </c>
      <c r="H7" s="63"/>
      <c r="I7" s="42"/>
      <c r="J7" s="42"/>
      <c r="K7" s="42"/>
      <c r="L7" s="42"/>
      <c r="M7" s="42"/>
    </row>
    <row r="8" spans="1:14" ht="15" x14ac:dyDescent="0.25">
      <c r="A8" s="46" t="s">
        <v>6</v>
      </c>
      <c r="B8" s="47">
        <v>2630</v>
      </c>
      <c r="C8" s="48">
        <v>0.50266</v>
      </c>
      <c r="D8" s="48">
        <v>0.14373</v>
      </c>
      <c r="E8" s="49">
        <v>0.50836999999999999</v>
      </c>
      <c r="F8" s="47">
        <v>1976</v>
      </c>
      <c r="G8" s="70">
        <v>1507</v>
      </c>
      <c r="H8" s="63"/>
      <c r="I8" s="42"/>
      <c r="J8" s="42"/>
      <c r="K8" s="42"/>
      <c r="L8" s="42"/>
      <c r="M8" s="42"/>
    </row>
    <row r="9" spans="1:14" ht="15" x14ac:dyDescent="0.25">
      <c r="A9" s="46" t="s">
        <v>7</v>
      </c>
      <c r="B9" s="50">
        <v>1679</v>
      </c>
      <c r="C9" s="51">
        <v>0.39488000000000001</v>
      </c>
      <c r="D9" s="51">
        <v>0.30493999999999999</v>
      </c>
      <c r="E9" s="52">
        <v>0.29243999999999998</v>
      </c>
      <c r="F9" s="50">
        <v>1537</v>
      </c>
      <c r="G9" s="69">
        <v>858</v>
      </c>
      <c r="H9" s="63"/>
      <c r="I9" s="42"/>
      <c r="J9" s="42"/>
      <c r="K9" s="42"/>
      <c r="L9" s="42"/>
      <c r="M9" s="42"/>
    </row>
    <row r="10" spans="1:14" ht="15" x14ac:dyDescent="0.25">
      <c r="A10" s="46" t="s">
        <v>8</v>
      </c>
      <c r="B10" s="50">
        <v>1187</v>
      </c>
      <c r="C10" s="51">
        <v>0.11457000000000001</v>
      </c>
      <c r="D10" s="51">
        <v>0.246</v>
      </c>
      <c r="E10" s="52">
        <v>0.62426000000000004</v>
      </c>
      <c r="F10" s="50">
        <v>886</v>
      </c>
      <c r="G10" s="69">
        <v>845</v>
      </c>
      <c r="H10" s="63"/>
      <c r="I10" s="42"/>
      <c r="J10" s="42"/>
      <c r="K10" s="42"/>
      <c r="L10" s="42"/>
      <c r="M10" s="42"/>
    </row>
    <row r="11" spans="1:14" ht="15" x14ac:dyDescent="0.25">
      <c r="A11" s="46" t="s">
        <v>9</v>
      </c>
      <c r="B11" s="47">
        <v>1050</v>
      </c>
      <c r="C11" s="48">
        <v>0.67905000000000004</v>
      </c>
      <c r="D11" s="48">
        <v>0.24571000000000001</v>
      </c>
      <c r="E11" s="49">
        <v>0.51332999999999995</v>
      </c>
      <c r="F11" s="47">
        <v>921</v>
      </c>
      <c r="G11" s="70">
        <v>650</v>
      </c>
      <c r="H11" s="63"/>
      <c r="I11" s="42"/>
      <c r="J11" s="42"/>
      <c r="K11" s="42"/>
      <c r="L11" s="42"/>
      <c r="M11" s="42"/>
    </row>
    <row r="12" spans="1:14" ht="15" x14ac:dyDescent="0.25">
      <c r="A12" s="46" t="s">
        <v>10</v>
      </c>
      <c r="B12" s="50">
        <v>628</v>
      </c>
      <c r="C12" s="51">
        <v>0.19108</v>
      </c>
      <c r="D12" s="51">
        <v>0.39967999999999998</v>
      </c>
      <c r="E12" s="52">
        <v>0.48408000000000001</v>
      </c>
      <c r="F12" s="50">
        <v>484</v>
      </c>
      <c r="G12" s="69">
        <v>145</v>
      </c>
      <c r="H12" s="63"/>
      <c r="I12" s="42"/>
      <c r="J12" s="42"/>
      <c r="K12" s="42"/>
      <c r="L12" s="42"/>
      <c r="M12" s="42"/>
    </row>
    <row r="13" spans="1:14" ht="15" x14ac:dyDescent="0.25">
      <c r="A13" s="53" t="s">
        <v>11</v>
      </c>
      <c r="B13" s="54">
        <v>15367</v>
      </c>
      <c r="C13" s="55">
        <v>0.37424000000000002</v>
      </c>
      <c r="D13" s="55">
        <v>0.25685000000000002</v>
      </c>
      <c r="E13" s="56">
        <v>0.56179000000000001</v>
      </c>
      <c r="F13" s="54">
        <f>SUM(F6:F12)</f>
        <v>11593</v>
      </c>
      <c r="G13" s="71">
        <f>SUM(G6:G12)</f>
        <v>7210</v>
      </c>
      <c r="H13" s="63"/>
      <c r="I13" s="42"/>
      <c r="J13" s="42"/>
      <c r="K13" s="42"/>
      <c r="L13" s="42"/>
      <c r="M13" s="42"/>
    </row>
    <row r="14" spans="1:14" ht="15" x14ac:dyDescent="0.25">
      <c r="A14" s="46" t="s">
        <v>12</v>
      </c>
      <c r="B14" s="50">
        <v>13680</v>
      </c>
      <c r="C14" s="51">
        <v>0.46455000000000002</v>
      </c>
      <c r="D14" s="51">
        <v>0.47076000000000001</v>
      </c>
      <c r="E14" s="52">
        <v>0.54415000000000002</v>
      </c>
      <c r="F14" s="50">
        <v>11237</v>
      </c>
      <c r="G14" s="69">
        <v>3136</v>
      </c>
      <c r="H14" s="63"/>
      <c r="I14" s="42"/>
      <c r="J14" s="42"/>
      <c r="K14" s="42"/>
      <c r="L14" s="42"/>
      <c r="M14" s="42"/>
    </row>
    <row r="15" spans="1:14" ht="15" x14ac:dyDescent="0.25">
      <c r="A15" s="46" t="s">
        <v>13</v>
      </c>
      <c r="B15" s="50">
        <v>5945</v>
      </c>
      <c r="C15" s="51">
        <v>0.44524999999999998</v>
      </c>
      <c r="D15" s="51">
        <v>0.15694</v>
      </c>
      <c r="E15" s="52">
        <v>0.38603999999999999</v>
      </c>
      <c r="F15" s="50">
        <v>7616</v>
      </c>
      <c r="G15" s="69">
        <v>6135</v>
      </c>
      <c r="H15" s="63"/>
      <c r="I15" s="42"/>
      <c r="J15" s="42"/>
      <c r="K15" s="42"/>
      <c r="L15" s="42"/>
      <c r="M15" s="42"/>
    </row>
    <row r="16" spans="1:14" ht="15" x14ac:dyDescent="0.25">
      <c r="A16" s="46" t="s">
        <v>7</v>
      </c>
      <c r="B16" s="50">
        <v>2459</v>
      </c>
      <c r="C16" s="51">
        <v>0.44368000000000002</v>
      </c>
      <c r="D16" s="51">
        <v>0.43309999999999998</v>
      </c>
      <c r="E16" s="52">
        <v>0.46766999999999997</v>
      </c>
      <c r="F16" s="50">
        <v>2150</v>
      </c>
      <c r="G16" s="69">
        <v>1294</v>
      </c>
      <c r="H16" s="63"/>
      <c r="I16" s="42"/>
      <c r="J16" s="42"/>
      <c r="K16" s="42"/>
      <c r="L16" s="42"/>
      <c r="M16" s="42"/>
    </row>
    <row r="17" spans="1:14" ht="15" x14ac:dyDescent="0.25">
      <c r="A17" s="46" t="s">
        <v>14</v>
      </c>
      <c r="B17" s="50">
        <v>1890</v>
      </c>
      <c r="C17" s="51">
        <v>0.37936999999999999</v>
      </c>
      <c r="D17" s="51">
        <v>0.12856999999999999</v>
      </c>
      <c r="E17" s="52">
        <v>0.32434000000000002</v>
      </c>
      <c r="F17" s="50">
        <v>2193</v>
      </c>
      <c r="G17" s="69">
        <v>1510</v>
      </c>
      <c r="H17" s="63"/>
      <c r="I17" s="42"/>
      <c r="J17" s="42"/>
      <c r="K17" s="42"/>
      <c r="L17" s="42"/>
      <c r="M17" s="42"/>
    </row>
    <row r="18" spans="1:14" ht="15" x14ac:dyDescent="0.25">
      <c r="A18" s="46" t="s">
        <v>15</v>
      </c>
      <c r="B18" s="50">
        <v>2165</v>
      </c>
      <c r="C18" s="51">
        <v>0.49746000000000001</v>
      </c>
      <c r="D18" s="51">
        <v>0.40738999999999997</v>
      </c>
      <c r="E18" s="52">
        <v>0.50716000000000006</v>
      </c>
      <c r="F18" s="50">
        <v>1473</v>
      </c>
      <c r="G18" s="69">
        <v>570</v>
      </c>
      <c r="H18" s="63"/>
      <c r="I18" s="42"/>
      <c r="J18" s="42"/>
      <c r="K18" s="42"/>
      <c r="L18" s="42"/>
      <c r="M18" s="42"/>
    </row>
    <row r="19" spans="1:14" ht="15" x14ac:dyDescent="0.25">
      <c r="A19" s="46" t="s">
        <v>16</v>
      </c>
      <c r="B19" s="50">
        <v>770</v>
      </c>
      <c r="C19" s="51">
        <v>0.35974</v>
      </c>
      <c r="D19" s="51">
        <v>0.36234</v>
      </c>
      <c r="E19" s="52">
        <v>0.49740000000000001</v>
      </c>
      <c r="F19" s="50">
        <v>736</v>
      </c>
      <c r="G19" s="69">
        <v>462</v>
      </c>
      <c r="H19" s="63"/>
      <c r="I19" s="42"/>
      <c r="J19" s="42"/>
      <c r="K19" s="42"/>
      <c r="L19" s="42"/>
      <c r="M19" s="42"/>
    </row>
    <row r="20" spans="1:14" ht="15" x14ac:dyDescent="0.25">
      <c r="A20" s="46" t="s">
        <v>17</v>
      </c>
      <c r="B20" s="50">
        <v>491</v>
      </c>
      <c r="C20" s="51">
        <v>0.91446000000000005</v>
      </c>
      <c r="D20" s="51">
        <v>0.33605000000000002</v>
      </c>
      <c r="E20" s="52">
        <v>0.59877999999999998</v>
      </c>
      <c r="F20" s="50">
        <v>559</v>
      </c>
      <c r="G20" s="69">
        <v>392</v>
      </c>
      <c r="H20" s="63"/>
      <c r="I20" s="42"/>
      <c r="J20" s="42"/>
      <c r="K20" s="42"/>
      <c r="L20" s="42"/>
      <c r="M20" s="42"/>
    </row>
    <row r="21" spans="1:14" ht="15" x14ac:dyDescent="0.25">
      <c r="A21" s="46" t="s">
        <v>18</v>
      </c>
      <c r="B21" s="50">
        <v>335</v>
      </c>
      <c r="C21" s="51">
        <v>0.61194000000000004</v>
      </c>
      <c r="D21" s="51">
        <v>0.25672</v>
      </c>
      <c r="E21" s="52">
        <v>0.37014999999999998</v>
      </c>
      <c r="F21" s="50">
        <v>383</v>
      </c>
      <c r="G21" s="69">
        <v>277</v>
      </c>
      <c r="H21" s="63"/>
      <c r="I21" s="42"/>
      <c r="J21" s="42"/>
      <c r="K21" s="42"/>
      <c r="L21" s="42"/>
      <c r="M21" s="42"/>
    </row>
    <row r="22" spans="1:14" ht="15" x14ac:dyDescent="0.25">
      <c r="A22" s="53" t="s">
        <v>19</v>
      </c>
      <c r="B22" s="54">
        <v>27735</v>
      </c>
      <c r="C22" s="55">
        <v>0.46216000000000002</v>
      </c>
      <c r="D22" s="55">
        <v>0.36391000000000001</v>
      </c>
      <c r="E22" s="56">
        <v>0.48318</v>
      </c>
      <c r="F22" s="54">
        <f>SUM(F14:F21)</f>
        <v>26347</v>
      </c>
      <c r="G22" s="71">
        <f>SUM(G14:G21)</f>
        <v>13776</v>
      </c>
      <c r="H22" s="57"/>
      <c r="I22" s="63"/>
      <c r="J22" s="42"/>
      <c r="K22" s="42"/>
      <c r="L22" s="42"/>
      <c r="M22" s="42"/>
      <c r="N22" s="65"/>
    </row>
    <row r="23" spans="1:14" ht="15" x14ac:dyDescent="0.25">
      <c r="A23" s="58" t="s">
        <v>66</v>
      </c>
      <c r="B23" s="58"/>
      <c r="C23" s="58"/>
      <c r="D23" s="58"/>
      <c r="E23" s="58"/>
      <c r="F23" s="58"/>
      <c r="G23" s="58"/>
      <c r="H23" s="58"/>
      <c r="I23" s="63"/>
      <c r="J23" s="42"/>
      <c r="K23" s="42"/>
      <c r="L23" s="42"/>
      <c r="M23" s="42"/>
      <c r="N23" s="42"/>
    </row>
    <row r="24" spans="1:14" ht="15" x14ac:dyDescent="0.25">
      <c r="A24" s="60" t="s">
        <v>20</v>
      </c>
      <c r="B24" s="60"/>
      <c r="C24" s="60"/>
      <c r="D24" s="60"/>
      <c r="E24" s="60"/>
      <c r="F24" s="60"/>
      <c r="G24" s="60"/>
      <c r="H24" s="60"/>
      <c r="I24" s="63"/>
      <c r="J24" s="42"/>
      <c r="K24" s="42"/>
      <c r="L24" s="42"/>
      <c r="M24" s="42"/>
      <c r="N24" s="42"/>
    </row>
    <row r="25" spans="1:14" ht="15" x14ac:dyDescent="0.25">
      <c r="A25" s="61" t="s">
        <v>67</v>
      </c>
      <c r="B25" s="61"/>
      <c r="C25" s="61"/>
      <c r="D25" s="61"/>
      <c r="E25" s="61"/>
      <c r="F25" s="61"/>
      <c r="G25" s="61"/>
      <c r="H25" s="61"/>
      <c r="I25" s="63"/>
      <c r="J25" s="42"/>
      <c r="K25" s="42"/>
      <c r="L25" s="42"/>
      <c r="M25" s="42"/>
      <c r="N25" s="42"/>
    </row>
    <row r="26" spans="1:14" ht="15" x14ac:dyDescent="0.25">
      <c r="A26" s="60" t="s">
        <v>68</v>
      </c>
      <c r="B26" s="60"/>
      <c r="C26" s="60"/>
      <c r="D26" s="60"/>
      <c r="E26" s="60"/>
      <c r="F26" s="60"/>
      <c r="G26" s="60"/>
      <c r="H26" s="60"/>
      <c r="I26" s="63"/>
      <c r="J26" s="42"/>
      <c r="K26" s="42"/>
      <c r="L26" s="42"/>
      <c r="M26" s="42"/>
      <c r="N26" s="42"/>
    </row>
    <row r="27" spans="1:14" ht="15" x14ac:dyDescent="0.25">
      <c r="A27" s="60" t="s">
        <v>129</v>
      </c>
      <c r="B27" s="60"/>
      <c r="C27" s="60"/>
      <c r="D27" s="60"/>
      <c r="E27" s="60"/>
      <c r="F27" s="60"/>
      <c r="G27" s="60"/>
      <c r="H27" s="60"/>
      <c r="I27" s="63"/>
      <c r="J27" s="42"/>
      <c r="K27" s="42"/>
      <c r="L27" s="42"/>
      <c r="M27" s="42"/>
      <c r="N27" s="42"/>
    </row>
    <row r="28" spans="1:14" ht="15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42"/>
      <c r="K28" s="42"/>
      <c r="L28" s="42"/>
      <c r="M28" s="42"/>
      <c r="N28" s="42"/>
    </row>
    <row r="29" spans="1:14" ht="15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42"/>
      <c r="K29" s="42"/>
      <c r="L29" s="42"/>
      <c r="M29" s="42"/>
      <c r="N29" s="42"/>
    </row>
    <row r="30" spans="1:14" ht="15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42"/>
      <c r="K30" s="42"/>
      <c r="L30" s="42"/>
      <c r="M30" s="42"/>
      <c r="N30" s="42"/>
    </row>
    <row r="31" spans="1:14" ht="15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42"/>
      <c r="K31" s="42"/>
      <c r="L31" s="42"/>
      <c r="M31" s="42"/>
      <c r="N31" s="42"/>
    </row>
    <row r="32" spans="1:14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</sheetData>
  <mergeCells count="4">
    <mergeCell ref="B4:E4"/>
    <mergeCell ref="A4:A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baseColWidth="10" defaultRowHeight="11.25" x14ac:dyDescent="0.2"/>
  <cols>
    <col min="1" max="1" width="13.140625" style="1" customWidth="1"/>
    <col min="2" max="20" width="10.28515625" style="1" customWidth="1"/>
    <col min="21" max="25" width="10.28515625" style="13" customWidth="1"/>
    <col min="26" max="16384" width="11.42578125" style="13"/>
  </cols>
  <sheetData>
    <row r="1" spans="1:27" x14ac:dyDescent="0.2">
      <c r="A1" s="8" t="s">
        <v>128</v>
      </c>
    </row>
    <row r="2" spans="1:27" x14ac:dyDescent="0.2">
      <c r="A2" s="1" t="s">
        <v>92</v>
      </c>
    </row>
    <row r="3" spans="1:27" x14ac:dyDescent="0.2">
      <c r="X3" s="123"/>
    </row>
    <row r="4" spans="1:27" x14ac:dyDescent="0.2">
      <c r="A4" s="109"/>
      <c r="B4" s="110">
        <v>1997</v>
      </c>
      <c r="C4" s="110">
        <v>1998</v>
      </c>
      <c r="D4" s="110">
        <v>1999</v>
      </c>
      <c r="E4" s="110">
        <v>2000</v>
      </c>
      <c r="F4" s="110">
        <v>2001</v>
      </c>
      <c r="G4" s="110">
        <v>2002</v>
      </c>
      <c r="H4" s="110">
        <v>2003</v>
      </c>
      <c r="I4" s="110">
        <v>2004</v>
      </c>
      <c r="J4" s="110">
        <v>2005</v>
      </c>
      <c r="K4" s="110">
        <v>2006</v>
      </c>
      <c r="L4" s="110">
        <v>2007</v>
      </c>
      <c r="M4" s="110">
        <v>2008</v>
      </c>
      <c r="N4" s="110">
        <v>2009</v>
      </c>
      <c r="O4" s="110">
        <v>2010</v>
      </c>
      <c r="P4" s="110">
        <v>2011</v>
      </c>
      <c r="Q4" s="110">
        <v>2012</v>
      </c>
      <c r="R4" s="110">
        <v>2013</v>
      </c>
      <c r="S4" s="110">
        <v>2014</v>
      </c>
      <c r="T4" s="111">
        <v>2015</v>
      </c>
      <c r="U4" s="111">
        <v>2016</v>
      </c>
      <c r="V4" s="112" t="s">
        <v>74</v>
      </c>
      <c r="W4" s="112" t="s">
        <v>75</v>
      </c>
      <c r="X4" s="112" t="s">
        <v>78</v>
      </c>
      <c r="Y4" s="112" t="s">
        <v>84</v>
      </c>
    </row>
    <row r="5" spans="1:27" x14ac:dyDescent="0.2">
      <c r="A5" s="109" t="s">
        <v>25</v>
      </c>
      <c r="B5" s="14">
        <v>1035.428195208184</v>
      </c>
      <c r="C5" s="14">
        <v>1113.0013087377729</v>
      </c>
      <c r="D5" s="14">
        <v>1156.7742495502205</v>
      </c>
      <c r="E5" s="14">
        <v>1217.8543822484426</v>
      </c>
      <c r="F5" s="14">
        <v>1289.1992146551725</v>
      </c>
      <c r="G5" s="14">
        <v>1277.0217134057971</v>
      </c>
      <c r="H5" s="14">
        <v>1405.6984540828403</v>
      </c>
      <c r="I5" s="14">
        <v>1434.2112111239862</v>
      </c>
      <c r="J5" s="14">
        <v>1467.4805726962456</v>
      </c>
      <c r="K5" s="14">
        <v>1452.1524384865108</v>
      </c>
      <c r="L5" s="14">
        <v>1502.0195003309068</v>
      </c>
      <c r="M5" s="14">
        <v>1479.5008561313166</v>
      </c>
      <c r="N5" s="14">
        <v>1526.7509987136887</v>
      </c>
      <c r="O5" s="14">
        <v>1632.7131656636045</v>
      </c>
      <c r="P5" s="14">
        <v>1595.8584348050877</v>
      </c>
      <c r="Q5" s="14">
        <v>1561.8012056951316</v>
      </c>
      <c r="R5" s="14">
        <v>1680.2815493665798</v>
      </c>
      <c r="S5" s="14">
        <v>1654.8461059423771</v>
      </c>
      <c r="T5" s="14">
        <v>1733.6354874000001</v>
      </c>
      <c r="U5" s="14">
        <v>1841.7358832640496</v>
      </c>
      <c r="V5" s="14">
        <v>1947.4378986366332</v>
      </c>
      <c r="W5" s="14">
        <v>1970.3848763216608</v>
      </c>
      <c r="X5" s="14">
        <v>1925.2292603944163</v>
      </c>
      <c r="Y5" s="14">
        <v>1756.691075</v>
      </c>
      <c r="Z5" s="123"/>
    </row>
    <row r="6" spans="1:27" x14ac:dyDescent="0.2">
      <c r="A6" s="109" t="s">
        <v>26</v>
      </c>
      <c r="B6" s="113">
        <v>888.41003011904786</v>
      </c>
      <c r="C6" s="113">
        <v>949.75706880652262</v>
      </c>
      <c r="D6" s="113">
        <v>998.94154443678826</v>
      </c>
      <c r="E6" s="113">
        <v>1062.7794488794184</v>
      </c>
      <c r="F6" s="113">
        <v>1107.4887953201971</v>
      </c>
      <c r="G6" s="113">
        <v>1143.4846391304347</v>
      </c>
      <c r="H6" s="113">
        <v>1185.0527943195266</v>
      </c>
      <c r="I6" s="113">
        <v>1205.6194793742759</v>
      </c>
      <c r="J6" s="113">
        <v>1238.1480849829352</v>
      </c>
      <c r="K6" s="113">
        <v>1229.9930613455726</v>
      </c>
      <c r="L6" s="113">
        <v>1266.1182365982793</v>
      </c>
      <c r="M6" s="113">
        <v>1233.4207492758289</v>
      </c>
      <c r="N6" s="113">
        <v>1262.1867855075573</v>
      </c>
      <c r="O6" s="113">
        <v>1371.3946205258155</v>
      </c>
      <c r="P6" s="113">
        <v>1330.6622788749871</v>
      </c>
      <c r="Q6" s="113">
        <v>1278.2859450304259</v>
      </c>
      <c r="R6" s="113">
        <v>1339.5078616529261</v>
      </c>
      <c r="S6" s="113">
        <v>1332.8642190876351</v>
      </c>
      <c r="T6" s="113">
        <v>1392.8985270000001</v>
      </c>
      <c r="U6" s="113">
        <v>1486.1288220008232</v>
      </c>
      <c r="V6" s="113">
        <v>1579.4343509187909</v>
      </c>
      <c r="W6" s="113">
        <v>1617.8138558541082</v>
      </c>
      <c r="X6" s="113">
        <v>1588.6746205507052</v>
      </c>
      <c r="Y6" s="113">
        <v>1435.38</v>
      </c>
      <c r="Z6" s="123"/>
    </row>
    <row r="7" spans="1:27" x14ac:dyDescent="0.2">
      <c r="A7" s="109" t="s">
        <v>27</v>
      </c>
      <c r="B7" s="113">
        <v>147.0181650891362</v>
      </c>
      <c r="C7" s="113">
        <v>163.24423993125026</v>
      </c>
      <c r="D7" s="113">
        <v>157.83270511343218</v>
      </c>
      <c r="E7" s="113">
        <v>155.07493336902411</v>
      </c>
      <c r="F7" s="113">
        <v>181.71041933497537</v>
      </c>
      <c r="G7" s="113">
        <v>133.53707427536233</v>
      </c>
      <c r="H7" s="113">
        <v>220.64565976331363</v>
      </c>
      <c r="I7" s="113">
        <v>228.59173174971033</v>
      </c>
      <c r="J7" s="113">
        <v>229.3324877133106</v>
      </c>
      <c r="K7" s="113">
        <v>222.15937714093809</v>
      </c>
      <c r="L7" s="113">
        <v>235.90126373262743</v>
      </c>
      <c r="M7" s="113">
        <v>246.08010685548766</v>
      </c>
      <c r="N7" s="113">
        <v>264.5642132061314</v>
      </c>
      <c r="O7" s="113">
        <v>261.31854513778904</v>
      </c>
      <c r="P7" s="113">
        <v>265.19615593010036</v>
      </c>
      <c r="Q7" s="113">
        <v>283.51526066470586</v>
      </c>
      <c r="R7" s="113">
        <v>340.77368771365377</v>
      </c>
      <c r="S7" s="113">
        <v>321.98188685474196</v>
      </c>
      <c r="T7" s="113">
        <v>340.73696040000004</v>
      </c>
      <c r="U7" s="113">
        <v>355.60706126322617</v>
      </c>
      <c r="V7" s="113">
        <v>368.00354771784237</v>
      </c>
      <c r="W7" s="113">
        <v>352.57102046755267</v>
      </c>
      <c r="X7" s="113">
        <v>336.55463984371102</v>
      </c>
      <c r="Y7" s="113">
        <v>321.60107499999998</v>
      </c>
      <c r="Z7" s="123"/>
    </row>
    <row r="8" spans="1:27" x14ac:dyDescent="0.2">
      <c r="A8" s="1" t="s">
        <v>130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Y8" s="123"/>
    </row>
    <row r="9" spans="1:27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Y9" s="123"/>
    </row>
    <row r="10" spans="1:27" x14ac:dyDescent="0.2">
      <c r="A10" s="1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AA10" s="124"/>
    </row>
    <row r="11" spans="1:27" x14ac:dyDescent="0.2">
      <c r="A11" s="1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AA11" s="124"/>
    </row>
    <row r="13" spans="1:27" x14ac:dyDescent="0.2">
      <c r="D13" s="125"/>
    </row>
    <row r="14" spans="1:27" x14ac:dyDescent="0.2">
      <c r="D14" s="125"/>
    </row>
    <row r="15" spans="1:27" x14ac:dyDescent="0.2">
      <c r="D15" s="125"/>
    </row>
  </sheetData>
  <pageMargins left="0.7" right="0.7" top="0.75" bottom="0.75" header="0.3" footer="0.3"/>
  <pageSetup paperSize="9" orientation="portrait" verticalDpi="0" r:id="rId1"/>
  <ignoredErrors>
    <ignoredError sqref="V4:Y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Normal="100" workbookViewId="0">
      <selection activeCell="I19" sqref="I19"/>
    </sheetView>
  </sheetViews>
  <sheetFormatPr baseColWidth="10" defaultColWidth="6.7109375" defaultRowHeight="11.25" x14ac:dyDescent="0.2"/>
  <cols>
    <col min="1" max="1" width="8" style="29" customWidth="1"/>
    <col min="2" max="2" width="17.28515625" style="29" bestFit="1" customWidth="1"/>
    <col min="3" max="3" width="12.85546875" style="29" bestFit="1" customWidth="1"/>
    <col min="4" max="4" width="13.140625" style="29" bestFit="1" customWidth="1"/>
    <col min="5" max="5" width="17.85546875" style="29" bestFit="1" customWidth="1"/>
    <col min="6" max="6" width="5.7109375" style="29" bestFit="1" customWidth="1"/>
    <col min="7" max="16384" width="6.7109375" style="29"/>
  </cols>
  <sheetData>
    <row r="1" spans="1:15" x14ac:dyDescent="0.2">
      <c r="A1" s="28" t="s">
        <v>127</v>
      </c>
    </row>
    <row r="2" spans="1:15" x14ac:dyDescent="0.2">
      <c r="A2" s="30" t="s">
        <v>79</v>
      </c>
    </row>
    <row r="3" spans="1:15" x14ac:dyDescent="0.2">
      <c r="A3" s="30"/>
    </row>
    <row r="4" spans="1:15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">
      <c r="A6" s="80" t="s">
        <v>56</v>
      </c>
      <c r="B6" s="81" t="s">
        <v>59</v>
      </c>
      <c r="C6" s="80" t="s">
        <v>60</v>
      </c>
      <c r="D6" s="80" t="s">
        <v>61</v>
      </c>
      <c r="E6" s="80" t="s">
        <v>62</v>
      </c>
      <c r="F6" s="81" t="s">
        <v>63</v>
      </c>
    </row>
    <row r="7" spans="1:15" x14ac:dyDescent="0.2">
      <c r="A7" s="77">
        <v>1986</v>
      </c>
      <c r="B7" s="79">
        <v>0.35028634205045844</v>
      </c>
      <c r="C7" s="38">
        <v>0.21017180523027507</v>
      </c>
      <c r="D7" s="38">
        <v>0</v>
      </c>
      <c r="E7" s="38">
        <v>0</v>
      </c>
      <c r="F7" s="78">
        <f t="shared" ref="F7:F39" si="0">E7+D7+C7+B7</f>
        <v>0.56045814728073351</v>
      </c>
    </row>
    <row r="8" spans="1:15" x14ac:dyDescent="0.2">
      <c r="A8" s="77">
        <v>1987</v>
      </c>
      <c r="B8" s="79">
        <v>41.882880362062494</v>
      </c>
      <c r="C8" s="38">
        <v>18.872731110516419</v>
      </c>
      <c r="D8" s="38">
        <v>0</v>
      </c>
      <c r="E8" s="38">
        <v>0</v>
      </c>
      <c r="F8" s="78">
        <f t="shared" si="0"/>
        <v>60.755611472578913</v>
      </c>
    </row>
    <row r="9" spans="1:15" x14ac:dyDescent="0.2">
      <c r="A9" s="77">
        <v>1988</v>
      </c>
      <c r="B9" s="79">
        <v>74.760476950431837</v>
      </c>
      <c r="C9" s="38">
        <v>25.921808483254853</v>
      </c>
      <c r="D9" s="38">
        <v>0</v>
      </c>
      <c r="E9" s="38">
        <v>0</v>
      </c>
      <c r="F9" s="78">
        <f t="shared" si="0"/>
        <v>100.68228543368669</v>
      </c>
    </row>
    <row r="10" spans="1:15" x14ac:dyDescent="0.2">
      <c r="A10" s="77">
        <v>1989</v>
      </c>
      <c r="B10" s="79">
        <v>78.790070988523951</v>
      </c>
      <c r="C10" s="38">
        <v>27.725681995961658</v>
      </c>
      <c r="D10" s="38">
        <v>0</v>
      </c>
      <c r="E10" s="38">
        <v>0</v>
      </c>
      <c r="F10" s="78">
        <f t="shared" si="0"/>
        <v>106.5157529844856</v>
      </c>
    </row>
    <row r="11" spans="1:15" x14ac:dyDescent="0.2">
      <c r="A11" s="77">
        <v>1990</v>
      </c>
      <c r="B11" s="79">
        <v>106.04763041107537</v>
      </c>
      <c r="C11" s="38">
        <v>30.639417416144521</v>
      </c>
      <c r="D11" s="38">
        <v>0</v>
      </c>
      <c r="E11" s="38">
        <v>0</v>
      </c>
      <c r="F11" s="78">
        <f t="shared" si="0"/>
        <v>136.68704782721989</v>
      </c>
    </row>
    <row r="12" spans="1:15" x14ac:dyDescent="0.2">
      <c r="A12" s="77">
        <v>1991</v>
      </c>
      <c r="B12" s="79">
        <v>117.8133915292596</v>
      </c>
      <c r="C12" s="38">
        <v>28.307565470417067</v>
      </c>
      <c r="D12" s="38">
        <v>0</v>
      </c>
      <c r="E12" s="38">
        <v>0</v>
      </c>
      <c r="F12" s="78">
        <f t="shared" si="0"/>
        <v>146.12095699967668</v>
      </c>
    </row>
    <row r="13" spans="1:15" x14ac:dyDescent="0.2">
      <c r="A13" s="132">
        <v>1992</v>
      </c>
      <c r="B13" s="133">
        <v>142.98087243376028</v>
      </c>
      <c r="C13" s="134">
        <v>24.756819091068607</v>
      </c>
      <c r="D13" s="134">
        <v>0</v>
      </c>
      <c r="E13" s="134">
        <v>0</v>
      </c>
      <c r="F13" s="135">
        <f t="shared" si="0"/>
        <v>167.7376915248289</v>
      </c>
      <c r="G13" s="136"/>
    </row>
    <row r="14" spans="1:15" x14ac:dyDescent="0.2">
      <c r="A14" s="132">
        <v>1993</v>
      </c>
      <c r="B14" s="133">
        <v>138.50060100367546</v>
      </c>
      <c r="C14" s="134">
        <v>27.958062344352903</v>
      </c>
      <c r="D14" s="134">
        <v>0</v>
      </c>
      <c r="E14" s="134">
        <v>0</v>
      </c>
      <c r="F14" s="135">
        <f t="shared" si="0"/>
        <v>166.45866334802835</v>
      </c>
      <c r="G14" s="136"/>
    </row>
    <row r="15" spans="1:15" s="37" customFormat="1" x14ac:dyDescent="0.2">
      <c r="A15" s="132">
        <v>1994</v>
      </c>
      <c r="B15" s="133">
        <v>147.42375558943547</v>
      </c>
      <c r="C15" s="134">
        <v>25.782945971799339</v>
      </c>
      <c r="D15" s="134">
        <v>0</v>
      </c>
      <c r="E15" s="134">
        <v>0</v>
      </c>
      <c r="F15" s="135">
        <f t="shared" si="0"/>
        <v>173.20670156123481</v>
      </c>
      <c r="G15" s="136"/>
    </row>
    <row r="16" spans="1:15" x14ac:dyDescent="0.2">
      <c r="A16" s="132">
        <v>1995</v>
      </c>
      <c r="B16" s="133">
        <v>123.71773928156773</v>
      </c>
      <c r="C16" s="134">
        <v>23.223041053860427</v>
      </c>
      <c r="D16" s="134">
        <v>0</v>
      </c>
      <c r="E16" s="134">
        <v>0</v>
      </c>
      <c r="F16" s="135">
        <f t="shared" si="0"/>
        <v>146.94078033542814</v>
      </c>
      <c r="G16" s="136"/>
    </row>
    <row r="17" spans="1:7" x14ac:dyDescent="0.2">
      <c r="A17" s="132">
        <v>1996</v>
      </c>
      <c r="B17" s="133">
        <v>112.20093928388999</v>
      </c>
      <c r="C17" s="134">
        <v>21.943206811420335</v>
      </c>
      <c r="D17" s="134">
        <v>0</v>
      </c>
      <c r="E17" s="134">
        <v>0</v>
      </c>
      <c r="F17" s="135">
        <f t="shared" si="0"/>
        <v>134.14414609531033</v>
      </c>
      <c r="G17" s="136"/>
    </row>
    <row r="18" spans="1:7" x14ac:dyDescent="0.2">
      <c r="A18" s="132">
        <v>1997</v>
      </c>
      <c r="B18" s="133">
        <v>104.51984235479722</v>
      </c>
      <c r="C18" s="134">
        <v>19.025563088459876</v>
      </c>
      <c r="D18" s="134">
        <v>0</v>
      </c>
      <c r="E18" s="134">
        <v>0</v>
      </c>
      <c r="F18" s="135">
        <f t="shared" si="0"/>
        <v>123.5454054432571</v>
      </c>
      <c r="G18" s="136"/>
    </row>
    <row r="19" spans="1:7" x14ac:dyDescent="0.2">
      <c r="A19" s="132">
        <v>1998</v>
      </c>
      <c r="B19" s="133">
        <v>100.59107894741214</v>
      </c>
      <c r="C19" s="134">
        <v>18.702528990620095</v>
      </c>
      <c r="D19" s="134">
        <v>0</v>
      </c>
      <c r="E19" s="134">
        <v>0</v>
      </c>
      <c r="F19" s="135">
        <f t="shared" si="0"/>
        <v>119.29360793803224</v>
      </c>
      <c r="G19" s="136"/>
    </row>
    <row r="20" spans="1:7" x14ac:dyDescent="0.2">
      <c r="A20" s="132">
        <v>1999</v>
      </c>
      <c r="B20" s="133">
        <v>92.376605137202276</v>
      </c>
      <c r="C20" s="134">
        <v>18.801496495558034</v>
      </c>
      <c r="D20" s="134">
        <v>0</v>
      </c>
      <c r="E20" s="134">
        <v>0</v>
      </c>
      <c r="F20" s="135">
        <f t="shared" si="0"/>
        <v>111.1781016327603</v>
      </c>
      <c r="G20" s="136"/>
    </row>
    <row r="21" spans="1:7" x14ac:dyDescent="0.2">
      <c r="A21" s="132">
        <v>2000</v>
      </c>
      <c r="B21" s="133">
        <v>90.058441117304241</v>
      </c>
      <c r="C21" s="134">
        <v>17.096237518793203</v>
      </c>
      <c r="D21" s="134">
        <v>0</v>
      </c>
      <c r="E21" s="134">
        <v>0</v>
      </c>
      <c r="F21" s="135">
        <f t="shared" si="0"/>
        <v>107.15467863609744</v>
      </c>
      <c r="G21" s="136"/>
    </row>
    <row r="22" spans="1:7" x14ac:dyDescent="0.2">
      <c r="A22" s="132">
        <v>2001</v>
      </c>
      <c r="B22" s="133">
        <v>75.06049054955183</v>
      </c>
      <c r="C22" s="134">
        <v>47.230370207333387</v>
      </c>
      <c r="D22" s="134">
        <v>0</v>
      </c>
      <c r="E22" s="134">
        <v>0</v>
      </c>
      <c r="F22" s="135">
        <f t="shared" si="0"/>
        <v>122.29086075688522</v>
      </c>
      <c r="G22" s="136"/>
    </row>
    <row r="23" spans="1:7" x14ac:dyDescent="0.2">
      <c r="A23" s="132">
        <v>2002</v>
      </c>
      <c r="B23" s="133">
        <v>75.544909239111448</v>
      </c>
      <c r="C23" s="134">
        <v>82.418350406342711</v>
      </c>
      <c r="D23" s="134">
        <v>0</v>
      </c>
      <c r="E23" s="134">
        <v>0</v>
      </c>
      <c r="F23" s="135">
        <f t="shared" si="0"/>
        <v>157.96325964545417</v>
      </c>
      <c r="G23" s="136"/>
    </row>
    <row r="24" spans="1:7" x14ac:dyDescent="0.2">
      <c r="A24" s="132">
        <v>2003</v>
      </c>
      <c r="B24" s="133">
        <v>72.771526845891643</v>
      </c>
      <c r="C24" s="134">
        <v>107.20915383345101</v>
      </c>
      <c r="D24" s="134">
        <v>0.36989932317464402</v>
      </c>
      <c r="E24" s="134">
        <v>0.36989932317464402</v>
      </c>
      <c r="F24" s="135">
        <f t="shared" si="0"/>
        <v>180.72047932569194</v>
      </c>
      <c r="G24" s="136"/>
    </row>
    <row r="25" spans="1:7" s="37" customFormat="1" x14ac:dyDescent="0.2">
      <c r="A25" s="132">
        <v>2004</v>
      </c>
      <c r="B25" s="133">
        <v>93.010130617675301</v>
      </c>
      <c r="C25" s="134">
        <v>105.97481332804304</v>
      </c>
      <c r="D25" s="134">
        <v>2.0279950608396433</v>
      </c>
      <c r="E25" s="134">
        <v>2.0159236616679785</v>
      </c>
      <c r="F25" s="135">
        <f t="shared" si="0"/>
        <v>203.02886266822597</v>
      </c>
      <c r="G25" s="136"/>
    </row>
    <row r="26" spans="1:7" x14ac:dyDescent="0.2">
      <c r="A26" s="132">
        <v>2005</v>
      </c>
      <c r="B26" s="133">
        <v>83.405780101932564</v>
      </c>
      <c r="C26" s="134">
        <v>97.856454378483619</v>
      </c>
      <c r="D26" s="134">
        <v>1.5067616035484264</v>
      </c>
      <c r="E26" s="134">
        <v>1.5067616035484264</v>
      </c>
      <c r="F26" s="135">
        <f t="shared" si="0"/>
        <v>184.27575768751302</v>
      </c>
      <c r="G26" s="136"/>
    </row>
    <row r="27" spans="1:7" x14ac:dyDescent="0.2">
      <c r="A27" s="132">
        <v>2006</v>
      </c>
      <c r="B27" s="133">
        <v>83.700273347555409</v>
      </c>
      <c r="C27" s="134">
        <v>95.777477155546464</v>
      </c>
      <c r="D27" s="134">
        <v>1.2252235747237306</v>
      </c>
      <c r="E27" s="134">
        <v>1.2252235747237306</v>
      </c>
      <c r="F27" s="135">
        <f t="shared" si="0"/>
        <v>181.92819765254933</v>
      </c>
      <c r="G27" s="136"/>
    </row>
    <row r="28" spans="1:7" x14ac:dyDescent="0.2">
      <c r="A28" s="132">
        <v>2007</v>
      </c>
      <c r="B28" s="133">
        <v>91.682748331586765</v>
      </c>
      <c r="C28" s="134">
        <v>94.108765374220923</v>
      </c>
      <c r="D28" s="134">
        <v>1.0347939992278417</v>
      </c>
      <c r="E28" s="134">
        <v>1.0347939992278417</v>
      </c>
      <c r="F28" s="135">
        <f t="shared" si="0"/>
        <v>187.86110170426338</v>
      </c>
      <c r="G28" s="136"/>
    </row>
    <row r="29" spans="1:7" x14ac:dyDescent="0.2">
      <c r="A29" s="132">
        <v>2008</v>
      </c>
      <c r="B29" s="133">
        <v>90.583471916742653</v>
      </c>
      <c r="C29" s="134">
        <v>98.411673193498189</v>
      </c>
      <c r="D29" s="134">
        <v>4.473257872431736</v>
      </c>
      <c r="E29" s="134">
        <v>3.354943404323802</v>
      </c>
      <c r="F29" s="135">
        <f t="shared" si="0"/>
        <v>196.82334638699638</v>
      </c>
      <c r="G29" s="136"/>
    </row>
    <row r="30" spans="1:7" x14ac:dyDescent="0.2">
      <c r="A30" s="132">
        <v>2009</v>
      </c>
      <c r="B30" s="133">
        <v>98.325516389426255</v>
      </c>
      <c r="C30" s="134">
        <v>94.973510148877637</v>
      </c>
      <c r="D30" s="134">
        <v>5.5866770675810375</v>
      </c>
      <c r="E30" s="134">
        <v>4.4693416540648299</v>
      </c>
      <c r="F30" s="135">
        <f t="shared" si="0"/>
        <v>203.35504525994975</v>
      </c>
      <c r="G30" s="136"/>
    </row>
    <row r="31" spans="1:7" x14ac:dyDescent="0.2">
      <c r="A31" s="132">
        <v>2010</v>
      </c>
      <c r="B31" s="133">
        <v>93.541281739956702</v>
      </c>
      <c r="C31" s="134">
        <v>102.34516708018792</v>
      </c>
      <c r="D31" s="134">
        <v>6.6029140051734139</v>
      </c>
      <c r="E31" s="134">
        <v>5.5024283376445116</v>
      </c>
      <c r="F31" s="135">
        <f t="shared" si="0"/>
        <v>207.99179116296256</v>
      </c>
      <c r="G31" s="136"/>
    </row>
    <row r="32" spans="1:7" x14ac:dyDescent="0.2">
      <c r="A32" s="132">
        <v>2011</v>
      </c>
      <c r="B32" s="133">
        <v>108.85056609626221</v>
      </c>
      <c r="C32" s="134">
        <v>118.55012149097864</v>
      </c>
      <c r="D32" s="134">
        <v>7.5440986403350045</v>
      </c>
      <c r="E32" s="134">
        <v>7.5440986403350045</v>
      </c>
      <c r="F32" s="135">
        <f t="shared" si="0"/>
        <v>242.48888486791085</v>
      </c>
      <c r="G32" s="136"/>
    </row>
    <row r="33" spans="1:15" x14ac:dyDescent="0.2">
      <c r="A33" s="132">
        <v>2012</v>
      </c>
      <c r="B33" s="133">
        <v>113.10661224075855</v>
      </c>
      <c r="C33" s="134">
        <v>123.67732366512851</v>
      </c>
      <c r="D33" s="134">
        <v>9.5136402819329628</v>
      </c>
      <c r="E33" s="134">
        <v>8.4565691394959668</v>
      </c>
      <c r="F33" s="135">
        <f t="shared" si="0"/>
        <v>254.754145327316</v>
      </c>
      <c r="G33" s="136"/>
    </row>
    <row r="34" spans="1:15" x14ac:dyDescent="0.2">
      <c r="A34" s="132">
        <v>2013</v>
      </c>
      <c r="B34" s="133">
        <v>112.13805469256108</v>
      </c>
      <c r="C34" s="134">
        <v>122.61824671990324</v>
      </c>
      <c r="D34" s="134">
        <v>13.624249635544805</v>
      </c>
      <c r="E34" s="134">
        <v>12.57623043281059</v>
      </c>
      <c r="F34" s="135">
        <f t="shared" si="0"/>
        <v>260.9567814808197</v>
      </c>
      <c r="G34" s="136"/>
    </row>
    <row r="35" spans="1:15" s="37" customFormat="1" x14ac:dyDescent="0.2">
      <c r="A35" s="132">
        <v>2014</v>
      </c>
      <c r="B35" s="133">
        <v>109.48609101868746</v>
      </c>
      <c r="C35" s="134">
        <v>131.38330922242494</v>
      </c>
      <c r="D35" s="134">
        <v>15.64087014552678</v>
      </c>
      <c r="E35" s="134">
        <v>14.598145469158327</v>
      </c>
      <c r="F35" s="135">
        <f t="shared" si="0"/>
        <v>271.10841585579749</v>
      </c>
      <c r="G35" s="136"/>
    </row>
    <row r="36" spans="1:15" x14ac:dyDescent="0.2">
      <c r="A36" s="132">
        <v>2015</v>
      </c>
      <c r="B36" s="133">
        <v>106.31803243966924</v>
      </c>
      <c r="C36" s="134">
        <v>127.16470546705536</v>
      </c>
      <c r="D36" s="134">
        <v>14.592671119170287</v>
      </c>
      <c r="E36" s="134">
        <v>14.592671119170287</v>
      </c>
      <c r="F36" s="135">
        <f t="shared" si="0"/>
        <v>262.66808014506518</v>
      </c>
      <c r="G36" s="136"/>
    </row>
    <row r="37" spans="1:15" x14ac:dyDescent="0.2">
      <c r="A37" s="132">
        <v>2016</v>
      </c>
      <c r="B37" s="133">
        <v>103.00219599231403</v>
      </c>
      <c r="C37" s="134">
        <v>142.5383924338083</v>
      </c>
      <c r="D37" s="134">
        <v>16.646819554313378</v>
      </c>
      <c r="E37" s="134">
        <v>16.646819554313378</v>
      </c>
      <c r="F37" s="135">
        <f t="shared" si="0"/>
        <v>278.83422753474906</v>
      </c>
      <c r="G37" s="136"/>
    </row>
    <row r="38" spans="1:15" x14ac:dyDescent="0.2">
      <c r="A38" s="132">
        <v>2017</v>
      </c>
      <c r="B38" s="133">
        <v>101.94975236299936</v>
      </c>
      <c r="C38" s="134">
        <v>148.29054889163544</v>
      </c>
      <c r="D38" s="134">
        <v>17.506523133040293</v>
      </c>
      <c r="E38" s="134">
        <v>17.506523133040293</v>
      </c>
      <c r="F38" s="135">
        <f t="shared" si="0"/>
        <v>285.25334752071535</v>
      </c>
      <c r="G38" s="136"/>
    </row>
    <row r="39" spans="1:15" s="37" customFormat="1" x14ac:dyDescent="0.2">
      <c r="A39" s="132">
        <v>2018</v>
      </c>
      <c r="B39" s="133">
        <v>105.15258511979823</v>
      </c>
      <c r="C39" s="134">
        <v>154.69563003201085</v>
      </c>
      <c r="D39" s="134">
        <v>18.199485886118925</v>
      </c>
      <c r="E39" s="134">
        <v>15.166238238432436</v>
      </c>
      <c r="F39" s="135">
        <f t="shared" si="0"/>
        <v>293.21393927636046</v>
      </c>
      <c r="G39" s="136"/>
    </row>
    <row r="40" spans="1:15" s="37" customFormat="1" x14ac:dyDescent="0.2">
      <c r="A40" s="77">
        <v>2019</v>
      </c>
      <c r="B40" s="79">
        <v>75</v>
      </c>
      <c r="C40" s="38">
        <v>143</v>
      </c>
      <c r="D40" s="38">
        <v>21</v>
      </c>
      <c r="E40" s="38">
        <v>21</v>
      </c>
      <c r="F40" s="78">
        <f>E40+D40+C40+B40</f>
        <v>260</v>
      </c>
    </row>
    <row r="42" spans="1:15" x14ac:dyDescent="0.2">
      <c r="A42" s="34" t="s">
        <v>131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x14ac:dyDescent="0.2">
      <c r="A43" s="36" t="s">
        <v>58</v>
      </c>
    </row>
  </sheetData>
  <hyperlinks>
    <hyperlink ref="A4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/>
  </sheetViews>
  <sheetFormatPr baseColWidth="10" defaultRowHeight="15" x14ac:dyDescent="0.25"/>
  <cols>
    <col min="3" max="4" width="11.42578125" style="75"/>
  </cols>
  <sheetData>
    <row r="1" spans="1:15" x14ac:dyDescent="0.25">
      <c r="A1" s="8" t="s">
        <v>136</v>
      </c>
    </row>
    <row r="3" spans="1:15" x14ac:dyDescent="0.25">
      <c r="A3" s="4" t="s">
        <v>21</v>
      </c>
      <c r="B3" s="4" t="s">
        <v>22</v>
      </c>
      <c r="C3" s="72" t="s">
        <v>23</v>
      </c>
      <c r="D3" s="72" t="s">
        <v>24</v>
      </c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2">
        <v>0</v>
      </c>
      <c r="B4" s="2">
        <v>0</v>
      </c>
      <c r="C4" s="73">
        <v>0</v>
      </c>
      <c r="D4" s="73">
        <v>0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2">
        <v>1</v>
      </c>
      <c r="B5" s="2">
        <v>0.9963875987455838</v>
      </c>
      <c r="C5" s="73">
        <v>9.3115487932959057E-3</v>
      </c>
      <c r="D5" s="73">
        <v>6.544306427042644E-3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2">
        <v>2</v>
      </c>
      <c r="B6" s="2">
        <v>1.9967448691993175</v>
      </c>
      <c r="C6" s="73">
        <v>3.7101931937744616E-2</v>
      </c>
      <c r="D6" s="73">
        <v>2.8212885154324852E-2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2">
        <v>3</v>
      </c>
      <c r="B7" s="2">
        <v>2.9971021396530508</v>
      </c>
      <c r="C7" s="73">
        <v>7.8403550447319947E-2</v>
      </c>
      <c r="D7" s="73">
        <v>6.3395138282185529E-2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2">
        <v>4</v>
      </c>
      <c r="B8" s="2">
        <v>3.9974594101067842</v>
      </c>
      <c r="C8" s="73">
        <v>0.13639188155436668</v>
      </c>
      <c r="D8" s="73">
        <v>0.11096771195845621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2">
        <v>5</v>
      </c>
      <c r="B9" s="2">
        <v>4.9978166805605175</v>
      </c>
      <c r="C9" s="73">
        <v>0.2089833405395542</v>
      </c>
      <c r="D9" s="73">
        <v>0.17054141134065157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2">
        <v>6</v>
      </c>
      <c r="B10" s="2">
        <v>5.9981739510142509</v>
      </c>
      <c r="C10" s="73">
        <v>0.29919039463672192</v>
      </c>
      <c r="D10" s="73">
        <v>0.24157713052512753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2">
        <v>7</v>
      </c>
      <c r="B11" s="2">
        <v>6.9985312214679842</v>
      </c>
      <c r="C11" s="73">
        <v>0.40266424734199746</v>
      </c>
      <c r="D11" s="73">
        <v>0.32307604384613481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2">
        <v>8</v>
      </c>
      <c r="B12" s="2">
        <v>7.9988884919217176</v>
      </c>
      <c r="C12" s="73">
        <v>0.52102863928954002</v>
      </c>
      <c r="D12" s="73">
        <v>0.41551739777509428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2">
        <v>9</v>
      </c>
      <c r="B13" s="2">
        <v>8.9992457623754518</v>
      </c>
      <c r="C13" s="73">
        <v>0.65522187571639834</v>
      </c>
      <c r="D13" s="73">
        <v>0.51837284888272528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2">
        <v>10</v>
      </c>
      <c r="B14" s="2">
        <v>9.9996030328291852</v>
      </c>
      <c r="C14" s="73">
        <v>0.80095332188767476</v>
      </c>
      <c r="D14" s="73">
        <v>0.63194597099353711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2">
        <v>11</v>
      </c>
      <c r="B15" s="2">
        <v>10.98805128815847</v>
      </c>
      <c r="C15" s="73">
        <v>0.96276664731814199</v>
      </c>
      <c r="D15" s="73">
        <v>0.75769511248249932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2">
        <v>12</v>
      </c>
      <c r="B16" s="2">
        <v>12.000317573736652</v>
      </c>
      <c r="C16" s="73">
        <v>1.1436281205521786</v>
      </c>
      <c r="D16" s="73">
        <v>0.8923846080185287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2">
        <v>13</v>
      </c>
      <c r="B17" s="2">
        <v>13.004644515898535</v>
      </c>
      <c r="C17" s="73">
        <v>1.3378161288462838</v>
      </c>
      <c r="D17" s="73">
        <v>1.0370128106483458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2">
        <v>14</v>
      </c>
      <c r="B18" s="2">
        <v>13.997062442935968</v>
      </c>
      <c r="C18" s="73">
        <v>1.5449213166528448</v>
      </c>
      <c r="D18" s="73">
        <v>1.1908443020711748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2">
        <v>15</v>
      </c>
      <c r="B19" s="2">
        <v>14.993450041681552</v>
      </c>
      <c r="C19" s="73">
        <v>1.7649150224859316</v>
      </c>
      <c r="D19" s="73">
        <v>1.3548090795353263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2">
        <v>16</v>
      </c>
      <c r="B20" s="2">
        <v>16.001746655551585</v>
      </c>
      <c r="C20" s="73">
        <v>1.9979797967924522</v>
      </c>
      <c r="D20" s="73">
        <v>1.5268684231170269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2">
        <v>17</v>
      </c>
      <c r="B21" s="2">
        <v>16.98225556746457</v>
      </c>
      <c r="C21" s="73">
        <v>2.244205395092854</v>
      </c>
      <c r="D21" s="73">
        <v>1.706665015896355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2">
        <v>18</v>
      </c>
      <c r="B22" s="2">
        <v>18.0143702115835</v>
      </c>
      <c r="C22" s="73">
        <v>2.5018466386672462</v>
      </c>
      <c r="D22" s="73">
        <v>1.8979636440688847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2">
        <v>19</v>
      </c>
      <c r="B23" s="2">
        <v>18.998848795204633</v>
      </c>
      <c r="C23" s="73">
        <v>2.7629044791056074</v>
      </c>
      <c r="D23" s="73">
        <v>2.0967207316332392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2">
        <v>20</v>
      </c>
      <c r="B24" s="2">
        <v>19.999206065658367</v>
      </c>
      <c r="C24" s="73">
        <v>3.0421801441988179</v>
      </c>
      <c r="D24" s="73">
        <v>2.293401061909127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2">
        <v>21</v>
      </c>
      <c r="B25" s="2">
        <v>20.9995633361121</v>
      </c>
      <c r="C25" s="73">
        <v>3.3296338414990436</v>
      </c>
      <c r="D25" s="73">
        <v>2.5123753151636579</v>
      </c>
      <c r="O25" s="6"/>
    </row>
    <row r="26" spans="1:15" x14ac:dyDescent="0.25">
      <c r="A26" s="2">
        <v>22</v>
      </c>
      <c r="B26" s="2">
        <v>21.999920606565833</v>
      </c>
      <c r="C26" s="73">
        <v>3.6280056533271581</v>
      </c>
      <c r="D26" s="73">
        <v>2.7303233508619593</v>
      </c>
      <c r="O26" s="6"/>
    </row>
    <row r="27" spans="1:15" x14ac:dyDescent="0.25">
      <c r="A27" s="2">
        <v>23</v>
      </c>
      <c r="B27" s="2">
        <v>22.996308205311419</v>
      </c>
      <c r="C27" s="73">
        <v>3.9371636827137482</v>
      </c>
      <c r="D27" s="73">
        <v>2.9547730510509007</v>
      </c>
      <c r="O27" s="6"/>
    </row>
    <row r="28" spans="1:15" ht="15" customHeight="1" x14ac:dyDescent="0.25">
      <c r="A28" s="2">
        <v>24</v>
      </c>
      <c r="B28" s="2">
        <v>24.0006351474733</v>
      </c>
      <c r="C28" s="73">
        <v>4.261298551582839</v>
      </c>
      <c r="D28" s="73">
        <v>3.1857641372815508</v>
      </c>
      <c r="O28" s="6"/>
    </row>
    <row r="29" spans="1:15" x14ac:dyDescent="0.25">
      <c r="A29" s="2">
        <v>25</v>
      </c>
      <c r="B29" s="2">
        <v>24.997022746218885</v>
      </c>
      <c r="C29" s="73">
        <v>4.5930767103353212</v>
      </c>
      <c r="D29" s="73">
        <v>3.4232805974675342</v>
      </c>
      <c r="O29" s="6"/>
    </row>
    <row r="30" spans="1:15" x14ac:dyDescent="0.25">
      <c r="A30" s="2">
        <v>26</v>
      </c>
      <c r="B30" s="2">
        <v>25.997380016672619</v>
      </c>
      <c r="C30" s="73">
        <v>4.9360776812490847</v>
      </c>
      <c r="D30" s="73">
        <v>3.667887725533006</v>
      </c>
      <c r="O30" s="6"/>
    </row>
    <row r="31" spans="1:15" x14ac:dyDescent="0.25">
      <c r="A31" s="2">
        <v>27</v>
      </c>
      <c r="B31" s="2">
        <v>26.997737287126352</v>
      </c>
      <c r="C31" s="73">
        <v>5.2837227137093734</v>
      </c>
      <c r="D31" s="73">
        <v>3.9196908231528247</v>
      </c>
      <c r="F31" s="26"/>
      <c r="G31" s="26"/>
      <c r="H31" s="26"/>
      <c r="I31" s="26"/>
      <c r="J31" s="26"/>
      <c r="K31" s="26"/>
      <c r="L31" s="26"/>
      <c r="M31" s="26"/>
      <c r="N31" s="26"/>
      <c r="O31" s="6"/>
    </row>
    <row r="32" spans="1:15" x14ac:dyDescent="0.25">
      <c r="A32" s="2">
        <v>28</v>
      </c>
      <c r="B32" s="2">
        <v>27.998094557580085</v>
      </c>
      <c r="C32" s="73">
        <v>5.6389082615555477</v>
      </c>
      <c r="D32" s="73">
        <v>4.1792924549569586</v>
      </c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2">
        <v>29</v>
      </c>
      <c r="B33" s="2">
        <v>28.998451828033819</v>
      </c>
      <c r="C33" s="73">
        <v>6.0039901449871405</v>
      </c>
      <c r="D33" s="73">
        <v>4.4491931666339939</v>
      </c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2">
        <v>30</v>
      </c>
      <c r="B34" s="2">
        <v>30.0027787701957</v>
      </c>
      <c r="C34" s="73">
        <v>6.3758809195862494</v>
      </c>
      <c r="D34" s="73">
        <v>4.7240899525370139</v>
      </c>
    </row>
    <row r="35" spans="1:14" x14ac:dyDescent="0.25">
      <c r="A35" s="2">
        <v>31</v>
      </c>
      <c r="B35" s="2">
        <v>31.007105712357582</v>
      </c>
      <c r="C35" s="73">
        <v>6.7617367639010384</v>
      </c>
      <c r="D35" s="73">
        <v>5.0051141533179297</v>
      </c>
      <c r="F35" s="3"/>
      <c r="G35" s="3"/>
    </row>
    <row r="36" spans="1:14" x14ac:dyDescent="0.25">
      <c r="A36" s="2">
        <v>32</v>
      </c>
      <c r="B36" s="2">
        <v>31.999523639395015</v>
      </c>
      <c r="C36" s="73">
        <v>7.1505263018275711</v>
      </c>
      <c r="D36" s="73">
        <v>5.2977752506391198</v>
      </c>
      <c r="F36" s="3"/>
      <c r="G36" s="3"/>
    </row>
    <row r="37" spans="1:14" ht="15" customHeight="1" x14ac:dyDescent="0.25">
      <c r="A37" s="2">
        <v>33</v>
      </c>
      <c r="B37" s="2">
        <v>32.999880909848748</v>
      </c>
      <c r="C37" s="73">
        <v>7.5529651199780803</v>
      </c>
      <c r="D37" s="73">
        <v>5.5960229434981477</v>
      </c>
      <c r="F37" s="3"/>
      <c r="G37" s="3"/>
    </row>
    <row r="38" spans="1:14" x14ac:dyDescent="0.25">
      <c r="A38" s="2">
        <v>34</v>
      </c>
      <c r="B38" s="2">
        <v>34.000238180302482</v>
      </c>
      <c r="C38" s="73">
        <v>7.962282422671465</v>
      </c>
      <c r="D38" s="73">
        <v>5.902765781739741</v>
      </c>
      <c r="F38" s="3"/>
      <c r="G38" s="3"/>
    </row>
    <row r="39" spans="1:14" x14ac:dyDescent="0.25">
      <c r="A39" s="2">
        <v>35</v>
      </c>
      <c r="B39" s="2">
        <v>35.000595450756215</v>
      </c>
      <c r="C39" s="73">
        <v>8.3699566092222248</v>
      </c>
      <c r="D39" s="73">
        <v>6.2197940108366367</v>
      </c>
      <c r="F39" s="3"/>
      <c r="G39" s="3"/>
    </row>
    <row r="40" spans="1:14" x14ac:dyDescent="0.25">
      <c r="A40" s="2">
        <v>36</v>
      </c>
      <c r="B40" s="2">
        <v>36.000952721209948</v>
      </c>
      <c r="C40" s="73">
        <v>8.8160336780692017</v>
      </c>
      <c r="D40" s="73">
        <v>6.5439142948805937</v>
      </c>
      <c r="F40" s="3"/>
      <c r="G40" s="3"/>
    </row>
    <row r="41" spans="1:14" x14ac:dyDescent="0.25">
      <c r="A41" s="2">
        <v>37</v>
      </c>
      <c r="B41" s="2">
        <v>37.001309991663682</v>
      </c>
      <c r="C41" s="73">
        <v>9.257338459371141</v>
      </c>
      <c r="D41" s="73">
        <v>6.8815554811633692</v>
      </c>
      <c r="F41" s="3"/>
      <c r="G41" s="3"/>
    </row>
    <row r="42" spans="1:14" x14ac:dyDescent="0.25">
      <c r="A42" s="2">
        <v>38</v>
      </c>
      <c r="B42" s="2">
        <v>37.997697590409267</v>
      </c>
      <c r="C42" s="73">
        <v>9.7093895484058379</v>
      </c>
      <c r="D42" s="73">
        <v>7.2252558881705751</v>
      </c>
      <c r="F42" s="3"/>
      <c r="G42" s="3"/>
    </row>
    <row r="43" spans="1:14" x14ac:dyDescent="0.25">
      <c r="A43" s="2">
        <v>39</v>
      </c>
      <c r="B43" s="2">
        <v>38.998054860863</v>
      </c>
      <c r="C43" s="73">
        <v>10.176231916674718</v>
      </c>
      <c r="D43" s="73">
        <v>7.5800406815998089</v>
      </c>
      <c r="F43" s="3"/>
      <c r="G43" s="3"/>
    </row>
    <row r="44" spans="1:14" x14ac:dyDescent="0.25">
      <c r="A44" s="2">
        <v>40</v>
      </c>
      <c r="B44" s="2">
        <v>39.998412131316734</v>
      </c>
      <c r="C44" s="73">
        <v>10.647341382608548</v>
      </c>
      <c r="D44" s="73">
        <v>7.9395037845438523</v>
      </c>
      <c r="F44" s="3"/>
      <c r="G44" s="3"/>
    </row>
    <row r="45" spans="1:14" x14ac:dyDescent="0.25">
      <c r="A45" s="2">
        <v>41</v>
      </c>
      <c r="B45" s="2">
        <v>40.998769401770467</v>
      </c>
      <c r="C45" s="73">
        <v>11.133366650380085</v>
      </c>
      <c r="D45" s="73">
        <v>8.310612705289639</v>
      </c>
      <c r="F45" s="3"/>
      <c r="G45" s="3"/>
    </row>
    <row r="46" spans="1:14" x14ac:dyDescent="0.25">
      <c r="A46" s="2">
        <v>42</v>
      </c>
      <c r="B46" s="2">
        <v>41.9991266722242</v>
      </c>
      <c r="C46" s="73">
        <v>11.631060258457412</v>
      </c>
      <c r="D46" s="73">
        <v>8.6906766127986739</v>
      </c>
    </row>
    <row r="47" spans="1:14" x14ac:dyDescent="0.25">
      <c r="A47" s="2">
        <v>43</v>
      </c>
      <c r="B47" s="2">
        <v>42.999483942677934</v>
      </c>
      <c r="C47" s="73">
        <v>12.143270344556369</v>
      </c>
      <c r="D47" s="73">
        <v>9.082918851978306</v>
      </c>
    </row>
    <row r="48" spans="1:14" x14ac:dyDescent="0.25">
      <c r="A48" s="2">
        <v>44</v>
      </c>
      <c r="B48" s="2">
        <v>44.003810884839815</v>
      </c>
      <c r="C48" s="73">
        <v>12.666745013503151</v>
      </c>
      <c r="D48" s="73">
        <v>9.4810043265257331</v>
      </c>
    </row>
    <row r="49" spans="1:4" x14ac:dyDescent="0.25">
      <c r="A49" s="2">
        <v>45</v>
      </c>
      <c r="B49" s="2">
        <v>44.992259140169097</v>
      </c>
      <c r="C49" s="73">
        <v>13.200941975209851</v>
      </c>
      <c r="D49" s="73">
        <v>9.8960649865030827</v>
      </c>
    </row>
    <row r="50" spans="1:4" x14ac:dyDescent="0.25">
      <c r="A50" s="2">
        <v>46</v>
      </c>
      <c r="B50" s="2">
        <v>46.004525425747282</v>
      </c>
      <c r="C50" s="73">
        <v>13.751755440080949</v>
      </c>
      <c r="D50" s="73">
        <v>10.318275260883075</v>
      </c>
    </row>
    <row r="51" spans="1:4" x14ac:dyDescent="0.25">
      <c r="A51" s="2">
        <v>47</v>
      </c>
      <c r="B51" s="2">
        <v>46.996943352784719</v>
      </c>
      <c r="C51" s="73">
        <v>14.311808235428426</v>
      </c>
      <c r="D51" s="73">
        <v>10.748307471016943</v>
      </c>
    </row>
    <row r="52" spans="1:4" x14ac:dyDescent="0.25">
      <c r="A52" s="2">
        <v>48</v>
      </c>
      <c r="B52" s="2">
        <v>48.005239966654749</v>
      </c>
      <c r="C52" s="73">
        <v>14.887484554638583</v>
      </c>
      <c r="D52" s="73">
        <v>11.195143658413246</v>
      </c>
    </row>
    <row r="53" spans="1:4" x14ac:dyDescent="0.25">
      <c r="A53" s="2">
        <v>49</v>
      </c>
      <c r="B53" s="2">
        <v>49.001627565400334</v>
      </c>
      <c r="C53" s="73">
        <v>15.478064534979307</v>
      </c>
      <c r="D53" s="73">
        <v>11.650466062233267</v>
      </c>
    </row>
    <row r="54" spans="1:4" x14ac:dyDescent="0.25">
      <c r="A54" s="31">
        <v>50</v>
      </c>
      <c r="B54" s="31">
        <v>49.998015164145919</v>
      </c>
      <c r="C54" s="74">
        <v>16.084597162024171</v>
      </c>
      <c r="D54" s="74">
        <v>12.117001531088125</v>
      </c>
    </row>
    <row r="55" spans="1:4" x14ac:dyDescent="0.25">
      <c r="A55" s="2">
        <v>51</v>
      </c>
      <c r="B55" s="2">
        <v>50.998372434599652</v>
      </c>
      <c r="C55" s="73">
        <v>16.702398898601793</v>
      </c>
      <c r="D55" s="73">
        <v>12.596580984937058</v>
      </c>
    </row>
    <row r="56" spans="1:4" x14ac:dyDescent="0.25">
      <c r="A56" s="2">
        <v>52</v>
      </c>
      <c r="B56" s="2">
        <v>52.002699376761534</v>
      </c>
      <c r="C56" s="73">
        <v>17.335260158911229</v>
      </c>
      <c r="D56" s="73">
        <v>13.087548723861893</v>
      </c>
    </row>
    <row r="57" spans="1:4" x14ac:dyDescent="0.25">
      <c r="A57" s="2">
        <v>53</v>
      </c>
      <c r="B57" s="2">
        <v>52.999086975507119</v>
      </c>
      <c r="C57" s="73">
        <v>17.983609709252132</v>
      </c>
      <c r="D57" s="73">
        <v>13.589788345028763</v>
      </c>
    </row>
    <row r="58" spans="1:4" x14ac:dyDescent="0.25">
      <c r="A58" s="2">
        <v>54</v>
      </c>
      <c r="B58" s="2">
        <v>53.999444245960852</v>
      </c>
      <c r="C58" s="73">
        <v>18.648593370448118</v>
      </c>
      <c r="D58" s="73">
        <v>14.10979135546788</v>
      </c>
    </row>
    <row r="59" spans="1:4" x14ac:dyDescent="0.25">
      <c r="A59" s="2">
        <v>55</v>
      </c>
      <c r="B59" s="2">
        <v>54.999801516414585</v>
      </c>
      <c r="C59" s="73">
        <v>19.326123357101363</v>
      </c>
      <c r="D59" s="73">
        <v>14.636527569076902</v>
      </c>
    </row>
    <row r="60" spans="1:4" x14ac:dyDescent="0.25">
      <c r="A60" s="2">
        <v>56</v>
      </c>
      <c r="B60" s="2">
        <v>56.000158786868319</v>
      </c>
      <c r="C60" s="73">
        <v>20.023842087874048</v>
      </c>
      <c r="D60" s="73">
        <v>15.179071725351987</v>
      </c>
    </row>
    <row r="61" spans="1:4" x14ac:dyDescent="0.25">
      <c r="A61" s="2">
        <v>57</v>
      </c>
      <c r="B61" s="2">
        <v>57.000516057322052</v>
      </c>
      <c r="C61" s="73">
        <v>20.733997728306978</v>
      </c>
      <c r="D61" s="73">
        <v>15.734293783926798</v>
      </c>
    </row>
    <row r="62" spans="1:4" x14ac:dyDescent="0.25">
      <c r="A62" s="2">
        <v>58</v>
      </c>
      <c r="B62" s="2">
        <v>58.000873327775786</v>
      </c>
      <c r="C62" s="73">
        <v>21.467642239572093</v>
      </c>
      <c r="D62" s="73">
        <v>16.305949742130348</v>
      </c>
    </row>
    <row r="63" spans="1:4" x14ac:dyDescent="0.25">
      <c r="A63" s="2">
        <v>59</v>
      </c>
      <c r="B63" s="2">
        <v>59.001230598229519</v>
      </c>
      <c r="C63" s="73">
        <v>22.21332551099734</v>
      </c>
      <c r="D63" s="73">
        <v>16.888767365355282</v>
      </c>
    </row>
    <row r="64" spans="1:4" x14ac:dyDescent="0.25">
      <c r="A64" s="2">
        <v>60</v>
      </c>
      <c r="B64" s="2">
        <v>60.001587868683252</v>
      </c>
      <c r="C64" s="73">
        <v>22.981244776544013</v>
      </c>
      <c r="D64" s="73">
        <v>17.486855201633876</v>
      </c>
    </row>
    <row r="65" spans="1:4" x14ac:dyDescent="0.25">
      <c r="A65" s="2">
        <v>61</v>
      </c>
      <c r="B65" s="2">
        <v>61.001945139136986</v>
      </c>
      <c r="C65" s="73">
        <v>23.764926123958688</v>
      </c>
      <c r="D65" s="73">
        <v>18.098388813738911</v>
      </c>
    </row>
    <row r="66" spans="1:4" x14ac:dyDescent="0.25">
      <c r="A66" s="2">
        <v>62</v>
      </c>
      <c r="B66" s="2">
        <v>62.002302409590719</v>
      </c>
      <c r="C66" s="73">
        <v>24.567744614845875</v>
      </c>
      <c r="D66" s="73">
        <v>18.726358947199738</v>
      </c>
    </row>
    <row r="67" spans="1:4" x14ac:dyDescent="0.25">
      <c r="A67" s="2">
        <v>63</v>
      </c>
      <c r="B67" s="2">
        <v>62.998690008336304</v>
      </c>
      <c r="C67" s="73">
        <v>25.387112481162692</v>
      </c>
      <c r="D67" s="73">
        <v>19.371510240236887</v>
      </c>
    </row>
    <row r="68" spans="1:4" x14ac:dyDescent="0.25">
      <c r="A68" s="2">
        <v>64</v>
      </c>
      <c r="B68" s="2">
        <v>63.999047278790037</v>
      </c>
      <c r="C68" s="73">
        <v>26.2302446073871</v>
      </c>
      <c r="D68" s="73">
        <v>20.032306002098341</v>
      </c>
    </row>
    <row r="69" spans="1:4" x14ac:dyDescent="0.25">
      <c r="A69" s="2">
        <v>65</v>
      </c>
      <c r="B69" s="2">
        <v>65.003374220951926</v>
      </c>
      <c r="C69" s="73">
        <v>27.095439863630514</v>
      </c>
      <c r="D69" s="73">
        <v>20.710519071405514</v>
      </c>
    </row>
    <row r="70" spans="1:4" x14ac:dyDescent="0.25">
      <c r="A70" s="2">
        <v>66</v>
      </c>
      <c r="B70" s="2">
        <v>65.999761819697511</v>
      </c>
      <c r="C70" s="73">
        <v>27.977470605474853</v>
      </c>
      <c r="D70" s="73">
        <v>21.407494508058775</v>
      </c>
    </row>
    <row r="71" spans="1:4" x14ac:dyDescent="0.25">
      <c r="A71" s="2">
        <v>67</v>
      </c>
      <c r="B71" s="2">
        <v>67.008058433567541</v>
      </c>
      <c r="C71" s="73">
        <v>28.878692912512371</v>
      </c>
      <c r="D71" s="73">
        <v>22.13184998584822</v>
      </c>
    </row>
    <row r="72" spans="1:4" x14ac:dyDescent="0.25">
      <c r="A72" s="2">
        <v>68</v>
      </c>
      <c r="B72" s="2">
        <v>68.004446032313126</v>
      </c>
      <c r="C72" s="73">
        <v>29.799452207033664</v>
      </c>
      <c r="D72" s="73">
        <v>22.867509990461144</v>
      </c>
    </row>
    <row r="73" spans="1:4" x14ac:dyDescent="0.25">
      <c r="A73" s="2">
        <v>69</v>
      </c>
      <c r="B73" s="2">
        <v>69.000833631058711</v>
      </c>
      <c r="C73" s="73">
        <v>30.740131638872803</v>
      </c>
      <c r="D73" s="73">
        <v>23.629848948216775</v>
      </c>
    </row>
    <row r="74" spans="1:4" x14ac:dyDescent="0.25">
      <c r="A74" s="2">
        <v>70</v>
      </c>
      <c r="B74" s="2">
        <v>69.997221229804296</v>
      </c>
      <c r="C74" s="73">
        <v>31.70023214207351</v>
      </c>
      <c r="D74" s="73">
        <v>24.413834314710659</v>
      </c>
    </row>
    <row r="75" spans="1:4" x14ac:dyDescent="0.25">
      <c r="A75" s="2">
        <v>71</v>
      </c>
      <c r="B75" s="2">
        <v>71.001548171966178</v>
      </c>
      <c r="C75" s="73">
        <v>32.688886481815594</v>
      </c>
      <c r="D75" s="73">
        <v>25.224054195420578</v>
      </c>
    </row>
    <row r="76" spans="1:4" x14ac:dyDescent="0.25">
      <c r="A76" s="2">
        <v>72</v>
      </c>
      <c r="B76" s="2">
        <v>71.997935770711763</v>
      </c>
      <c r="C76" s="73">
        <v>33.706540658507492</v>
      </c>
      <c r="D76" s="73">
        <v>26.065989433143145</v>
      </c>
    </row>
    <row r="77" spans="1:4" x14ac:dyDescent="0.25">
      <c r="A77" s="2">
        <v>73</v>
      </c>
      <c r="B77" s="2">
        <v>73.002262712873645</v>
      </c>
      <c r="C77" s="73">
        <v>34.755280637924535</v>
      </c>
      <c r="D77" s="73">
        <v>26.930264305495228</v>
      </c>
    </row>
    <row r="78" spans="1:4" x14ac:dyDescent="0.25">
      <c r="A78" s="2">
        <v>74</v>
      </c>
      <c r="B78" s="2">
        <v>74.002619983327378</v>
      </c>
      <c r="C78" s="73">
        <v>35.82894021242862</v>
      </c>
      <c r="D78" s="73">
        <v>27.825418445627122</v>
      </c>
    </row>
    <row r="79" spans="1:4" x14ac:dyDescent="0.25">
      <c r="A79" s="2">
        <v>75</v>
      </c>
      <c r="B79" s="2">
        <v>74.999007582072963</v>
      </c>
      <c r="C79" s="73">
        <v>36.933290328721249</v>
      </c>
      <c r="D79" s="73">
        <v>28.753664078527773</v>
      </c>
    </row>
    <row r="80" spans="1:4" x14ac:dyDescent="0.25">
      <c r="A80" s="2">
        <v>76</v>
      </c>
      <c r="B80" s="2">
        <v>75.999364852526696</v>
      </c>
      <c r="C80" s="73">
        <v>38.067627878866446</v>
      </c>
      <c r="D80" s="73">
        <v>29.711877603457548</v>
      </c>
    </row>
    <row r="81" spans="1:4" x14ac:dyDescent="0.25">
      <c r="A81" s="2">
        <v>77</v>
      </c>
      <c r="B81" s="2">
        <v>76.99972212298043</v>
      </c>
      <c r="C81" s="73">
        <v>39.235459157449164</v>
      </c>
      <c r="D81" s="73">
        <v>30.703484823307775</v>
      </c>
    </row>
    <row r="82" spans="1:4" x14ac:dyDescent="0.25">
      <c r="A82" s="2">
        <v>78</v>
      </c>
      <c r="B82" s="2">
        <v>78.000079393434163</v>
      </c>
      <c r="C82" s="73">
        <v>40.434763658702799</v>
      </c>
      <c r="D82" s="73">
        <v>31.734064025066136</v>
      </c>
    </row>
    <row r="83" spans="1:4" x14ac:dyDescent="0.25">
      <c r="A83" s="2">
        <v>79</v>
      </c>
      <c r="B83" s="2">
        <v>79.000436663887896</v>
      </c>
      <c r="C83" s="73">
        <v>41.669581573690103</v>
      </c>
      <c r="D83" s="73">
        <v>32.804690684891668</v>
      </c>
    </row>
    <row r="84" spans="1:4" x14ac:dyDescent="0.25">
      <c r="A84" s="2">
        <v>80</v>
      </c>
      <c r="B84" s="2">
        <v>80.00079393434163</v>
      </c>
      <c r="C84" s="73">
        <v>42.950248676051025</v>
      </c>
      <c r="D84" s="73">
        <v>33.920315280820148</v>
      </c>
    </row>
    <row r="85" spans="1:4" x14ac:dyDescent="0.25">
      <c r="A85" s="2">
        <v>81</v>
      </c>
      <c r="B85" s="2">
        <v>81.001151204795363</v>
      </c>
      <c r="C85" s="73">
        <v>44.277513575997936</v>
      </c>
      <c r="D85" s="73">
        <v>35.081431244051764</v>
      </c>
    </row>
    <row r="86" spans="1:4" x14ac:dyDescent="0.25">
      <c r="A86" s="2">
        <v>82</v>
      </c>
      <c r="B86" s="2">
        <v>82.001508475249096</v>
      </c>
      <c r="C86" s="73">
        <v>45.65895271621833</v>
      </c>
      <c r="D86" s="73">
        <v>36.289593269506412</v>
      </c>
    </row>
    <row r="87" spans="1:4" x14ac:dyDescent="0.25">
      <c r="A87" s="2">
        <v>83</v>
      </c>
      <c r="B87" s="2">
        <v>83.00186574570283</v>
      </c>
      <c r="C87" s="73">
        <v>47.09389928543051</v>
      </c>
      <c r="D87" s="73">
        <v>37.554364275189471</v>
      </c>
    </row>
    <row r="88" spans="1:4" x14ac:dyDescent="0.25">
      <c r="A88" s="2">
        <v>84</v>
      </c>
      <c r="B88" s="2">
        <v>84.002223016156563</v>
      </c>
      <c r="C88" s="73">
        <v>48.577319629728152</v>
      </c>
      <c r="D88" s="73">
        <v>38.877329314480917</v>
      </c>
    </row>
    <row r="89" spans="1:4" x14ac:dyDescent="0.25">
      <c r="A89" s="2">
        <v>85</v>
      </c>
      <c r="B89" s="2">
        <v>85.002580286610296</v>
      </c>
      <c r="C89" s="73">
        <v>50.118727204123516</v>
      </c>
      <c r="D89" s="73">
        <v>40.269357381144275</v>
      </c>
    </row>
    <row r="90" spans="1:4" x14ac:dyDescent="0.25">
      <c r="A90" s="2">
        <v>86</v>
      </c>
      <c r="B90" s="2">
        <v>86.00293755706403</v>
      </c>
      <c r="C90" s="73">
        <v>51.725888002534987</v>
      </c>
      <c r="D90" s="73">
        <v>41.751579324294418</v>
      </c>
    </row>
    <row r="91" spans="1:4" x14ac:dyDescent="0.25">
      <c r="A91" s="2">
        <v>87</v>
      </c>
      <c r="B91" s="2">
        <v>87.003294827517763</v>
      </c>
      <c r="C91" s="73">
        <v>53.407710893341587</v>
      </c>
      <c r="D91" s="73">
        <v>43.314497045548784</v>
      </c>
    </row>
    <row r="92" spans="1:4" x14ac:dyDescent="0.25">
      <c r="A92" s="2">
        <v>88</v>
      </c>
      <c r="B92" s="2">
        <v>88.003652097971496</v>
      </c>
      <c r="C92" s="73">
        <v>55.165355648184139</v>
      </c>
      <c r="D92" s="73">
        <v>44.97621308374724</v>
      </c>
    </row>
    <row r="93" spans="1:4" x14ac:dyDescent="0.25">
      <c r="A93" s="2">
        <v>89</v>
      </c>
      <c r="B93" s="2">
        <v>89.000039696717081</v>
      </c>
      <c r="C93" s="73">
        <v>57.00772237811784</v>
      </c>
      <c r="D93" s="73">
        <v>46.739787907271932</v>
      </c>
    </row>
    <row r="94" spans="1:4" x14ac:dyDescent="0.25">
      <c r="A94" s="31">
        <v>90</v>
      </c>
      <c r="B94" s="31">
        <v>90.000396967170815</v>
      </c>
      <c r="C94" s="74">
        <v>58.942865386431528</v>
      </c>
      <c r="D94" s="74">
        <v>48.618386657851651</v>
      </c>
    </row>
    <row r="95" spans="1:4" x14ac:dyDescent="0.25">
      <c r="A95" s="2">
        <v>91</v>
      </c>
      <c r="B95" s="2">
        <v>91.000754237624548</v>
      </c>
      <c r="C95" s="73">
        <v>60.979672426372829</v>
      </c>
      <c r="D95" s="73">
        <v>50.618087647248537</v>
      </c>
    </row>
    <row r="96" spans="1:4" x14ac:dyDescent="0.25">
      <c r="A96" s="2">
        <v>92</v>
      </c>
      <c r="B96" s="2">
        <v>92.00508117978643</v>
      </c>
      <c r="C96" s="73">
        <v>63.139507509597607</v>
      </c>
      <c r="D96" s="73">
        <v>52.782707434875611</v>
      </c>
    </row>
    <row r="97" spans="1:9" x14ac:dyDescent="0.25">
      <c r="A97" s="2">
        <v>93</v>
      </c>
      <c r="B97" s="2">
        <v>93.001468778532015</v>
      </c>
      <c r="C97" s="73">
        <v>65.444900368518219</v>
      </c>
      <c r="D97" s="73">
        <v>55.136708738552528</v>
      </c>
    </row>
    <row r="98" spans="1:9" x14ac:dyDescent="0.25">
      <c r="A98" s="2">
        <v>94</v>
      </c>
      <c r="B98" s="2">
        <v>94.001826048985748</v>
      </c>
      <c r="C98" s="73">
        <v>67.909775465201818</v>
      </c>
      <c r="D98" s="73">
        <v>57.746330900941892</v>
      </c>
    </row>
    <row r="99" spans="1:9" x14ac:dyDescent="0.25">
      <c r="A99" s="2">
        <v>95</v>
      </c>
      <c r="B99" s="2">
        <v>95.002183319439482</v>
      </c>
      <c r="C99" s="73">
        <v>70.5747709507868</v>
      </c>
      <c r="D99" s="73">
        <v>60.724705051454677</v>
      </c>
    </row>
    <row r="100" spans="1:9" x14ac:dyDescent="0.25">
      <c r="A100" s="2">
        <v>96</v>
      </c>
      <c r="B100" s="2">
        <v>96.002540589893215</v>
      </c>
      <c r="C100" s="73">
        <v>73.48702048028953</v>
      </c>
      <c r="D100" s="73">
        <v>64.139194639409254</v>
      </c>
    </row>
    <row r="101" spans="1:9" x14ac:dyDescent="0.25">
      <c r="A101" s="2">
        <v>97</v>
      </c>
      <c r="B101" s="2">
        <v>97.002897860346948</v>
      </c>
      <c r="C101" s="73">
        <v>76.755428824503099</v>
      </c>
      <c r="D101" s="73">
        <v>68.130361808931482</v>
      </c>
    </row>
    <row r="102" spans="1:9" x14ac:dyDescent="0.25">
      <c r="A102" s="2">
        <v>98</v>
      </c>
      <c r="B102" s="2">
        <v>98.003255130800682</v>
      </c>
      <c r="C102" s="73">
        <v>80.612377786567762</v>
      </c>
      <c r="D102" s="73">
        <v>72.967346007140705</v>
      </c>
    </row>
    <row r="103" spans="1:9" x14ac:dyDescent="0.25">
      <c r="A103" s="2">
        <v>99</v>
      </c>
      <c r="B103" s="2">
        <v>99.003612401254415</v>
      </c>
      <c r="C103" s="73">
        <v>85.497495906910416</v>
      </c>
      <c r="D103" s="73">
        <v>79.612881734068694</v>
      </c>
    </row>
    <row r="104" spans="1:9" x14ac:dyDescent="0.25">
      <c r="A104" s="2">
        <v>100</v>
      </c>
      <c r="B104" s="2">
        <v>100</v>
      </c>
      <c r="C104" s="73">
        <v>100</v>
      </c>
      <c r="D104" s="73">
        <v>100.00000000000001</v>
      </c>
    </row>
    <row r="107" spans="1:9" x14ac:dyDescent="0.25">
      <c r="A107" s="1" t="s">
        <v>70</v>
      </c>
      <c r="B107" s="6"/>
      <c r="C107" s="6"/>
      <c r="D107" s="6"/>
      <c r="E107" s="6"/>
      <c r="F107" s="6"/>
      <c r="G107" s="6"/>
      <c r="H107" s="6"/>
      <c r="I107" s="6"/>
    </row>
    <row r="108" spans="1:9" x14ac:dyDescent="0.25">
      <c r="A108" s="1" t="s">
        <v>46</v>
      </c>
      <c r="B108" s="6"/>
      <c r="C108" s="6"/>
      <c r="D108" s="6"/>
      <c r="E108" s="6"/>
      <c r="F108" s="6"/>
      <c r="G108" s="6"/>
      <c r="H108" s="6"/>
      <c r="I108" s="6"/>
    </row>
    <row r="109" spans="1:9" x14ac:dyDescent="0.25">
      <c r="A109" s="145" t="s">
        <v>81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x14ac:dyDescent="0.25">
      <c r="A110" s="145"/>
      <c r="B110" s="145"/>
      <c r="C110" s="145"/>
      <c r="D110" s="145"/>
      <c r="E110" s="145"/>
      <c r="F110" s="145"/>
      <c r="G110" s="145"/>
      <c r="H110" s="145"/>
      <c r="I110" s="145"/>
    </row>
    <row r="111" spans="1:9" x14ac:dyDescent="0.25">
      <c r="A111" s="145"/>
      <c r="B111" s="145"/>
      <c r="C111" s="145"/>
      <c r="D111" s="145"/>
      <c r="E111" s="145"/>
      <c r="F111" s="145"/>
      <c r="G111" s="145"/>
      <c r="H111" s="145"/>
      <c r="I111" s="145"/>
    </row>
    <row r="112" spans="1:9" x14ac:dyDescent="0.25">
      <c r="A112" s="7" t="s">
        <v>129</v>
      </c>
      <c r="B112" s="27"/>
      <c r="C112" s="27"/>
      <c r="D112" s="27"/>
      <c r="E112" s="27"/>
      <c r="F112" s="27"/>
      <c r="G112" s="27"/>
      <c r="H112" s="27"/>
      <c r="I112" s="27"/>
    </row>
  </sheetData>
  <mergeCells count="1">
    <mergeCell ref="A109:I11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0"/>
  <sheetViews>
    <sheetView workbookViewId="0"/>
  </sheetViews>
  <sheetFormatPr baseColWidth="10" defaultRowHeight="11.25" x14ac:dyDescent="0.2"/>
  <cols>
    <col min="1" max="1" width="30.5703125" style="1" customWidth="1"/>
    <col min="2" max="2" width="67.28515625" style="1" customWidth="1"/>
    <col min="3" max="5" width="15.42578125" style="1" customWidth="1"/>
    <col min="6" max="16384" width="11.42578125" style="1"/>
  </cols>
  <sheetData>
    <row r="1" spans="1:7" x14ac:dyDescent="0.2">
      <c r="A1" s="8" t="s">
        <v>97</v>
      </c>
      <c r="D1" s="120"/>
    </row>
    <row r="2" spans="1:7" x14ac:dyDescent="0.2">
      <c r="A2" s="10" t="s">
        <v>94</v>
      </c>
      <c r="C2" s="11"/>
      <c r="D2" s="11"/>
      <c r="E2" s="11"/>
      <c r="F2" s="11"/>
      <c r="G2" s="11"/>
    </row>
    <row r="3" spans="1:7" x14ac:dyDescent="0.2">
      <c r="C3" s="114"/>
      <c r="D3" s="114"/>
      <c r="E3" s="114"/>
      <c r="F3" s="114"/>
      <c r="G3" s="11"/>
    </row>
    <row r="4" spans="1:7" x14ac:dyDescent="0.2">
      <c r="A4" s="97" t="s">
        <v>71</v>
      </c>
      <c r="B4" s="97" t="s">
        <v>28</v>
      </c>
      <c r="C4" s="84">
        <v>2019</v>
      </c>
      <c r="D4" s="84">
        <v>2020</v>
      </c>
      <c r="E4" s="84" t="s">
        <v>93</v>
      </c>
    </row>
    <row r="5" spans="1:7" x14ac:dyDescent="0.2">
      <c r="A5" s="98" t="s">
        <v>26</v>
      </c>
      <c r="B5" s="98"/>
      <c r="C5" s="99">
        <v>1588674.6205507054</v>
      </c>
      <c r="D5" s="99">
        <v>1435380</v>
      </c>
      <c r="E5" s="126">
        <v>-9.649214418592944E-2</v>
      </c>
    </row>
    <row r="6" spans="1:7" x14ac:dyDescent="0.2">
      <c r="A6" s="107" t="s">
        <v>98</v>
      </c>
      <c r="B6" s="97" t="s">
        <v>47</v>
      </c>
      <c r="C6" s="101">
        <v>1124568.8957114075</v>
      </c>
      <c r="D6" s="101">
        <v>988500</v>
      </c>
      <c r="E6" s="102">
        <v>-0.12099649583970551</v>
      </c>
      <c r="F6" s="17"/>
    </row>
    <row r="7" spans="1:7" x14ac:dyDescent="0.2">
      <c r="A7" s="107" t="s">
        <v>99</v>
      </c>
      <c r="B7" s="97" t="s">
        <v>29</v>
      </c>
      <c r="C7" s="101">
        <v>229696.61325913845</v>
      </c>
      <c r="D7" s="101">
        <v>209800</v>
      </c>
      <c r="E7" s="103">
        <v>-8.6621273935334697E-2</v>
      </c>
      <c r="F7" s="17"/>
    </row>
    <row r="8" spans="1:7" x14ac:dyDescent="0.2">
      <c r="A8" s="107" t="s">
        <v>100</v>
      </c>
      <c r="B8" s="97" t="s">
        <v>48</v>
      </c>
      <c r="C8" s="101">
        <v>78575.131919792766</v>
      </c>
      <c r="D8" s="101">
        <v>79800</v>
      </c>
      <c r="E8" s="103">
        <v>1.5588495370997935E-2</v>
      </c>
      <c r="F8" s="17"/>
    </row>
    <row r="9" spans="1:7" x14ac:dyDescent="0.2">
      <c r="A9" s="107" t="s">
        <v>101</v>
      </c>
      <c r="B9" s="97" t="s">
        <v>30</v>
      </c>
      <c r="C9" s="101">
        <v>57343.769548114753</v>
      </c>
      <c r="D9" s="101">
        <v>56590</v>
      </c>
      <c r="E9" s="103">
        <v>-1.3144750581530862E-2</v>
      </c>
      <c r="F9" s="17"/>
    </row>
    <row r="10" spans="1:7" x14ac:dyDescent="0.2">
      <c r="A10" s="107" t="s">
        <v>102</v>
      </c>
      <c r="B10" s="97" t="s">
        <v>31</v>
      </c>
      <c r="C10" s="101">
        <v>42020.614026671785</v>
      </c>
      <c r="D10" s="101">
        <v>45160</v>
      </c>
      <c r="E10" s="103">
        <v>7.4710616349764614E-2</v>
      </c>
      <c r="F10" s="17"/>
    </row>
    <row r="11" spans="1:7" x14ac:dyDescent="0.2">
      <c r="A11" s="107" t="s">
        <v>103</v>
      </c>
      <c r="B11" s="97" t="s">
        <v>32</v>
      </c>
      <c r="C11" s="101">
        <v>39890.444209920373</v>
      </c>
      <c r="D11" s="101">
        <v>37600</v>
      </c>
      <c r="E11" s="103">
        <v>-5.7418368115107699E-2</v>
      </c>
      <c r="F11" s="17"/>
    </row>
    <row r="12" spans="1:7" x14ac:dyDescent="0.2">
      <c r="A12" s="107" t="s">
        <v>119</v>
      </c>
      <c r="B12" s="97" t="s">
        <v>33</v>
      </c>
      <c r="C12" s="101">
        <v>5526.3839585531996</v>
      </c>
      <c r="D12" s="101">
        <v>4900</v>
      </c>
      <c r="E12" s="103">
        <v>-0.11334427054851004</v>
      </c>
      <c r="F12" s="17"/>
    </row>
    <row r="13" spans="1:7" x14ac:dyDescent="0.2">
      <c r="A13" s="107" t="s">
        <v>104</v>
      </c>
      <c r="B13" s="97" t="s">
        <v>34</v>
      </c>
      <c r="C13" s="101">
        <v>6129.2622085771854</v>
      </c>
      <c r="D13" s="101">
        <v>6530</v>
      </c>
      <c r="E13" s="103">
        <v>6.5381081406833852E-2</v>
      </c>
      <c r="F13" s="17"/>
    </row>
    <row r="14" spans="1:7" x14ac:dyDescent="0.2">
      <c r="A14" s="107" t="s">
        <v>105</v>
      </c>
      <c r="B14" s="97" t="s">
        <v>35</v>
      </c>
      <c r="C14" s="101">
        <v>3114.870958457258</v>
      </c>
      <c r="D14" s="101">
        <v>4900</v>
      </c>
      <c r="E14" s="103">
        <v>0.57309887483328859</v>
      </c>
      <c r="F14" s="17"/>
    </row>
    <row r="15" spans="1:7" x14ac:dyDescent="0.2">
      <c r="A15" s="107" t="s">
        <v>106</v>
      </c>
      <c r="B15" s="97" t="s">
        <v>36</v>
      </c>
      <c r="C15" s="101">
        <v>1808.6347500719564</v>
      </c>
      <c r="D15" s="101">
        <v>1600</v>
      </c>
      <c r="E15" s="103">
        <v>-0.11535482775815065</v>
      </c>
      <c r="F15" s="17"/>
    </row>
    <row r="16" spans="1:7" x14ac:dyDescent="0.2">
      <c r="A16" s="98" t="s">
        <v>27</v>
      </c>
      <c r="B16" s="98"/>
      <c r="C16" s="99">
        <v>336454.16013537371</v>
      </c>
      <c r="D16" s="99">
        <v>321601.07500000001</v>
      </c>
      <c r="E16" s="100">
        <v>-4.4145939908715959E-2</v>
      </c>
      <c r="F16" s="17"/>
    </row>
    <row r="17" spans="1:7" x14ac:dyDescent="0.2">
      <c r="A17" s="97" t="s">
        <v>107</v>
      </c>
      <c r="B17" s="97"/>
      <c r="C17" s="101"/>
      <c r="D17" s="101"/>
      <c r="E17" s="103"/>
      <c r="F17" s="129"/>
    </row>
    <row r="18" spans="1:7" x14ac:dyDescent="0.2">
      <c r="A18" s="107" t="s">
        <v>108</v>
      </c>
      <c r="B18" s="97" t="s">
        <v>73</v>
      </c>
      <c r="C18" s="101">
        <v>81036.884774057384</v>
      </c>
      <c r="D18" s="101">
        <v>78710</v>
      </c>
      <c r="E18" s="103">
        <v>-2.8713897141345868E-2</v>
      </c>
      <c r="F18" s="17"/>
    </row>
    <row r="19" spans="1:7" x14ac:dyDescent="0.2">
      <c r="A19" s="107" t="s">
        <v>109</v>
      </c>
      <c r="B19" s="97" t="s">
        <v>37</v>
      </c>
      <c r="C19" s="101">
        <v>56693.53219716013</v>
      </c>
      <c r="D19" s="101">
        <v>55671.074999999997</v>
      </c>
      <c r="E19" s="102">
        <v>-1.8034812041775483E-2</v>
      </c>
      <c r="F19" s="17"/>
    </row>
    <row r="20" spans="1:7" x14ac:dyDescent="0.2">
      <c r="A20" s="107" t="s">
        <v>110</v>
      </c>
      <c r="B20" s="97" t="s">
        <v>72</v>
      </c>
      <c r="C20" s="101">
        <v>3014.3912501199275</v>
      </c>
      <c r="D20" s="101">
        <v>5190</v>
      </c>
      <c r="E20" s="103">
        <v>0.72174066647569912</v>
      </c>
      <c r="F20" s="17"/>
    </row>
    <row r="21" spans="1:7" x14ac:dyDescent="0.2">
      <c r="A21" s="97" t="s">
        <v>111</v>
      </c>
      <c r="B21" s="97"/>
      <c r="C21" s="101"/>
      <c r="D21" s="101"/>
      <c r="E21" s="103"/>
      <c r="F21" s="129"/>
    </row>
    <row r="22" spans="1:7" x14ac:dyDescent="0.2">
      <c r="A22" s="107" t="s">
        <v>112</v>
      </c>
      <c r="B22" s="97" t="s">
        <v>38</v>
      </c>
      <c r="C22" s="101">
        <v>88904.445936870383</v>
      </c>
      <c r="D22" s="101">
        <v>79150</v>
      </c>
      <c r="E22" s="103">
        <v>-0.10971831424265166</v>
      </c>
      <c r="F22" s="17"/>
    </row>
    <row r="23" spans="1:7" x14ac:dyDescent="0.2">
      <c r="A23" s="107" t="s">
        <v>113</v>
      </c>
      <c r="B23" s="97" t="s">
        <v>39</v>
      </c>
      <c r="C23" s="101">
        <v>34052.573155521444</v>
      </c>
      <c r="D23" s="101">
        <v>25400</v>
      </c>
      <c r="E23" s="103">
        <v>-0.25409454715813373</v>
      </c>
      <c r="F23" s="17"/>
    </row>
    <row r="24" spans="1:7" x14ac:dyDescent="0.2">
      <c r="A24" s="97" t="s">
        <v>114</v>
      </c>
      <c r="B24" s="97"/>
      <c r="C24" s="101"/>
      <c r="D24" s="101"/>
      <c r="E24" s="103"/>
      <c r="F24" s="129"/>
    </row>
    <row r="25" spans="1:7" x14ac:dyDescent="0.2">
      <c r="A25" s="107" t="s">
        <v>115</v>
      </c>
      <c r="B25" s="97" t="s">
        <v>40</v>
      </c>
      <c r="C25" s="101">
        <v>33962.141418017847</v>
      </c>
      <c r="D25" s="101">
        <v>42000</v>
      </c>
      <c r="E25" s="103">
        <v>0.23667113575228949</v>
      </c>
      <c r="F25" s="17"/>
    </row>
    <row r="26" spans="1:7" x14ac:dyDescent="0.2">
      <c r="A26" s="107" t="s">
        <v>116</v>
      </c>
      <c r="B26" s="97" t="s">
        <v>49</v>
      </c>
      <c r="C26" s="101">
        <v>37880.850043173756</v>
      </c>
      <c r="D26" s="101">
        <v>34300</v>
      </c>
      <c r="E26" s="103">
        <v>-9.4529294857231827E-2</v>
      </c>
      <c r="F26" s="17"/>
    </row>
    <row r="27" spans="1:7" x14ac:dyDescent="0.2">
      <c r="A27" s="108" t="s">
        <v>117</v>
      </c>
      <c r="B27" s="104" t="s">
        <v>41</v>
      </c>
      <c r="C27" s="105">
        <v>909.3413604528447</v>
      </c>
      <c r="D27" s="105">
        <v>1180</v>
      </c>
      <c r="E27" s="106">
        <v>0.29764250403431491</v>
      </c>
      <c r="F27" s="17"/>
    </row>
    <row r="28" spans="1:7" x14ac:dyDescent="0.2">
      <c r="A28" s="1" t="s">
        <v>132</v>
      </c>
      <c r="C28" s="120"/>
      <c r="D28" s="120"/>
    </row>
    <row r="29" spans="1:7" x14ac:dyDescent="0.2">
      <c r="A29" s="5"/>
      <c r="B29" s="5"/>
      <c r="C29" s="120"/>
      <c r="D29" s="120"/>
      <c r="E29" s="127"/>
      <c r="F29" s="5"/>
      <c r="G29" s="5"/>
    </row>
    <row r="30" spans="1:7" x14ac:dyDescent="0.2">
      <c r="C30" s="5"/>
      <c r="D30" s="5"/>
      <c r="F30" s="16"/>
      <c r="G30" s="5"/>
    </row>
    <row r="31" spans="1:7" x14ac:dyDescent="0.2">
      <c r="A31" s="5"/>
      <c r="B31" s="5"/>
      <c r="C31" s="5"/>
      <c r="D31" s="5"/>
      <c r="F31" s="16"/>
      <c r="G31" s="5"/>
    </row>
    <row r="32" spans="1:7" x14ac:dyDescent="0.2">
      <c r="A32" s="5"/>
      <c r="B32" s="5"/>
      <c r="E32" s="5"/>
      <c r="F32" s="5"/>
      <c r="G32" s="5"/>
    </row>
    <row r="33" spans="1:7" x14ac:dyDescent="0.2">
      <c r="C33" s="5"/>
      <c r="D33" s="5"/>
      <c r="F33" s="16"/>
      <c r="G33" s="5"/>
    </row>
    <row r="34" spans="1:7" x14ac:dyDescent="0.2">
      <c r="A34" s="5"/>
      <c r="B34" s="5"/>
      <c r="C34" s="5"/>
      <c r="D34" s="5"/>
      <c r="F34" s="16"/>
      <c r="G34" s="5"/>
    </row>
    <row r="35" spans="1:7" x14ac:dyDescent="0.2">
      <c r="A35" s="5"/>
      <c r="B35" s="5"/>
      <c r="E35" s="5"/>
      <c r="F35" s="5"/>
      <c r="G35" s="5"/>
    </row>
    <row r="36" spans="1:7" x14ac:dyDescent="0.2">
      <c r="C36" s="5"/>
      <c r="D36" s="5"/>
      <c r="F36" s="16"/>
      <c r="G36" s="5"/>
    </row>
    <row r="37" spans="1:7" x14ac:dyDescent="0.2">
      <c r="A37" s="5"/>
      <c r="B37" s="5"/>
      <c r="C37" s="5"/>
      <c r="D37" s="5"/>
      <c r="F37" s="16"/>
      <c r="G37" s="5"/>
    </row>
    <row r="38" spans="1:7" x14ac:dyDescent="0.2">
      <c r="A38" s="5"/>
      <c r="B38" s="5"/>
      <c r="E38" s="5"/>
      <c r="F38" s="5"/>
      <c r="G38" s="5"/>
    </row>
    <row r="39" spans="1:7" x14ac:dyDescent="0.2">
      <c r="C39" s="5"/>
      <c r="D39" s="5"/>
      <c r="F39" s="16"/>
      <c r="G39" s="5"/>
    </row>
    <row r="40" spans="1:7" x14ac:dyDescent="0.2">
      <c r="A40" s="5"/>
      <c r="B40" s="5"/>
      <c r="C40" s="5"/>
      <c r="D40" s="5"/>
      <c r="F40" s="16"/>
      <c r="G40" s="5"/>
    </row>
    <row r="41" spans="1:7" x14ac:dyDescent="0.2">
      <c r="A41" s="5"/>
      <c r="B41" s="5"/>
      <c r="E41" s="5"/>
      <c r="F41" s="5"/>
      <c r="G41" s="5"/>
    </row>
    <row r="42" spans="1:7" x14ac:dyDescent="0.2">
      <c r="C42" s="5"/>
      <c r="D42" s="5"/>
      <c r="F42" s="16"/>
      <c r="G42" s="5"/>
    </row>
    <row r="43" spans="1:7" x14ac:dyDescent="0.2">
      <c r="A43" s="5"/>
      <c r="B43" s="5"/>
      <c r="C43" s="5"/>
      <c r="D43" s="5"/>
      <c r="F43" s="16"/>
      <c r="G43" s="5"/>
    </row>
    <row r="44" spans="1:7" x14ac:dyDescent="0.2">
      <c r="A44" s="5"/>
      <c r="B44" s="5"/>
      <c r="E44" s="5"/>
      <c r="F44" s="5"/>
      <c r="G44" s="5"/>
    </row>
    <row r="45" spans="1:7" x14ac:dyDescent="0.2">
      <c r="C45" s="5"/>
      <c r="D45" s="5"/>
      <c r="F45" s="16"/>
      <c r="G45" s="5"/>
    </row>
    <row r="46" spans="1:7" x14ac:dyDescent="0.2">
      <c r="A46" s="5"/>
      <c r="B46" s="5"/>
      <c r="C46" s="5"/>
      <c r="D46" s="5"/>
      <c r="F46" s="16"/>
      <c r="G46" s="5"/>
    </row>
    <row r="47" spans="1:7" x14ac:dyDescent="0.2">
      <c r="A47" s="5"/>
      <c r="B47" s="5"/>
      <c r="E47" s="5"/>
      <c r="F47" s="5"/>
      <c r="G47" s="5"/>
    </row>
    <row r="48" spans="1:7" x14ac:dyDescent="0.2">
      <c r="C48" s="5"/>
      <c r="D48" s="5"/>
      <c r="F48" s="16"/>
      <c r="G48" s="5"/>
    </row>
    <row r="49" spans="1:7" x14ac:dyDescent="0.2">
      <c r="A49" s="5"/>
      <c r="B49" s="5"/>
      <c r="C49" s="5"/>
      <c r="D49" s="5"/>
      <c r="F49" s="16"/>
      <c r="G49" s="5"/>
    </row>
    <row r="50" spans="1:7" x14ac:dyDescent="0.2">
      <c r="A50" s="5"/>
      <c r="B50" s="5"/>
      <c r="E50" s="5"/>
      <c r="F50" s="5"/>
      <c r="G50" s="5"/>
    </row>
    <row r="51" spans="1:7" x14ac:dyDescent="0.2">
      <c r="C51" s="5"/>
      <c r="D51" s="5"/>
      <c r="F51" s="16"/>
      <c r="G51" s="5"/>
    </row>
    <row r="52" spans="1:7" x14ac:dyDescent="0.2">
      <c r="A52" s="5"/>
      <c r="B52" s="5"/>
      <c r="C52" s="5"/>
      <c r="D52" s="5"/>
      <c r="F52" s="16"/>
      <c r="G52" s="5"/>
    </row>
    <row r="53" spans="1:7" x14ac:dyDescent="0.2">
      <c r="A53" s="5"/>
      <c r="B53" s="5"/>
      <c r="E53" s="5"/>
      <c r="F53" s="5"/>
      <c r="G53" s="5"/>
    </row>
    <row r="54" spans="1:7" x14ac:dyDescent="0.2">
      <c r="C54" s="5"/>
      <c r="D54" s="5"/>
      <c r="F54" s="16"/>
      <c r="G54" s="5"/>
    </row>
    <row r="55" spans="1:7" x14ac:dyDescent="0.2">
      <c r="A55" s="5"/>
      <c r="B55" s="5"/>
      <c r="C55" s="5"/>
      <c r="D55" s="5"/>
      <c r="F55" s="16"/>
      <c r="G55" s="5"/>
    </row>
    <row r="56" spans="1:7" x14ac:dyDescent="0.2">
      <c r="A56" s="5"/>
      <c r="B56" s="5"/>
      <c r="E56" s="5"/>
      <c r="F56" s="5"/>
      <c r="G56" s="5"/>
    </row>
    <row r="57" spans="1:7" x14ac:dyDescent="0.2">
      <c r="C57" s="5"/>
      <c r="D57" s="5"/>
      <c r="F57" s="16"/>
      <c r="G57" s="5"/>
    </row>
    <row r="58" spans="1:7" x14ac:dyDescent="0.2">
      <c r="A58" s="5"/>
      <c r="B58" s="5"/>
      <c r="C58" s="5"/>
      <c r="D58" s="5"/>
      <c r="F58" s="16"/>
      <c r="G58" s="5"/>
    </row>
    <row r="59" spans="1:7" x14ac:dyDescent="0.2">
      <c r="A59" s="5"/>
      <c r="B59" s="5"/>
      <c r="E59" s="5"/>
      <c r="F59" s="5"/>
      <c r="G59" s="5"/>
    </row>
    <row r="60" spans="1:7" x14ac:dyDescent="0.2">
      <c r="C60" s="5"/>
      <c r="D60" s="5"/>
      <c r="F60" s="16"/>
      <c r="G60" s="5"/>
    </row>
    <row r="61" spans="1:7" x14ac:dyDescent="0.2">
      <c r="A61" s="5"/>
      <c r="B61" s="5"/>
      <c r="C61" s="5"/>
      <c r="D61" s="5"/>
      <c r="F61" s="16"/>
      <c r="G61" s="5"/>
    </row>
    <row r="62" spans="1:7" x14ac:dyDescent="0.2">
      <c r="A62" s="5"/>
      <c r="B62" s="5"/>
      <c r="E62" s="5"/>
      <c r="F62" s="5"/>
      <c r="G62" s="5"/>
    </row>
    <row r="63" spans="1:7" x14ac:dyDescent="0.2">
      <c r="C63" s="5"/>
      <c r="D63" s="5"/>
      <c r="F63" s="16"/>
      <c r="G63" s="5"/>
    </row>
    <row r="64" spans="1:7" x14ac:dyDescent="0.2">
      <c r="A64" s="5"/>
      <c r="B64" s="5"/>
      <c r="C64" s="5"/>
      <c r="D64" s="5"/>
      <c r="F64" s="16"/>
      <c r="G64" s="5"/>
    </row>
    <row r="65" spans="1:7" x14ac:dyDescent="0.2">
      <c r="A65" s="5"/>
      <c r="B65" s="5"/>
      <c r="E65" s="5"/>
      <c r="F65" s="5"/>
      <c r="G65" s="5"/>
    </row>
    <row r="66" spans="1:7" x14ac:dyDescent="0.2">
      <c r="C66" s="5"/>
      <c r="D66" s="5"/>
      <c r="F66" s="16"/>
      <c r="G66" s="5"/>
    </row>
    <row r="67" spans="1:7" x14ac:dyDescent="0.2">
      <c r="A67" s="5"/>
      <c r="B67" s="5"/>
      <c r="C67" s="5"/>
      <c r="D67" s="5"/>
      <c r="F67" s="16"/>
      <c r="G67" s="5"/>
    </row>
    <row r="68" spans="1:7" x14ac:dyDescent="0.2">
      <c r="A68" s="5"/>
      <c r="B68" s="5"/>
      <c r="E68" s="5"/>
      <c r="F68" s="5"/>
      <c r="G68" s="5"/>
    </row>
    <row r="69" spans="1:7" x14ac:dyDescent="0.2">
      <c r="C69" s="5"/>
      <c r="D69" s="5"/>
      <c r="F69" s="16"/>
      <c r="G69" s="5"/>
    </row>
    <row r="70" spans="1:7" x14ac:dyDescent="0.2">
      <c r="A70" s="5"/>
      <c r="B70" s="5"/>
      <c r="C70" s="5"/>
      <c r="D70" s="5"/>
      <c r="F70" s="16"/>
      <c r="G70" s="5"/>
    </row>
    <row r="71" spans="1:7" x14ac:dyDescent="0.2">
      <c r="A71" s="5"/>
      <c r="B71" s="5"/>
      <c r="E71" s="5"/>
      <c r="F71" s="5"/>
      <c r="G71" s="5"/>
    </row>
    <row r="72" spans="1:7" x14ac:dyDescent="0.2">
      <c r="C72" s="5"/>
      <c r="D72" s="5"/>
      <c r="F72" s="16"/>
      <c r="G72" s="5"/>
    </row>
    <row r="73" spans="1:7" x14ac:dyDescent="0.2">
      <c r="A73" s="5"/>
      <c r="B73" s="5"/>
      <c r="C73" s="5"/>
      <c r="D73" s="5"/>
      <c r="F73" s="16"/>
      <c r="G73" s="5"/>
    </row>
    <row r="74" spans="1:7" x14ac:dyDescent="0.2">
      <c r="A74" s="5"/>
      <c r="B74" s="5"/>
      <c r="E74" s="5"/>
      <c r="F74" s="5"/>
      <c r="G74" s="5"/>
    </row>
    <row r="75" spans="1:7" x14ac:dyDescent="0.2">
      <c r="C75" s="5"/>
      <c r="D75" s="5"/>
      <c r="F75" s="16"/>
      <c r="G75" s="5"/>
    </row>
    <row r="76" spans="1:7" x14ac:dyDescent="0.2">
      <c r="A76" s="5"/>
      <c r="B76" s="5"/>
      <c r="C76" s="5"/>
      <c r="D76" s="5"/>
      <c r="F76" s="16"/>
      <c r="G76" s="5"/>
    </row>
    <row r="77" spans="1:7" x14ac:dyDescent="0.2">
      <c r="A77" s="5"/>
      <c r="B77" s="5"/>
      <c r="E77" s="5"/>
      <c r="F77" s="5"/>
      <c r="G77" s="5"/>
    </row>
    <row r="78" spans="1:7" x14ac:dyDescent="0.2">
      <c r="C78" s="5"/>
      <c r="D78" s="5"/>
      <c r="F78" s="16"/>
      <c r="G78" s="5"/>
    </row>
    <row r="79" spans="1:7" x14ac:dyDescent="0.2">
      <c r="A79" s="5"/>
      <c r="B79" s="5"/>
      <c r="C79" s="5"/>
      <c r="D79" s="5"/>
      <c r="F79" s="16"/>
      <c r="G79" s="5"/>
    </row>
    <row r="80" spans="1:7" x14ac:dyDescent="0.2">
      <c r="A80" s="5"/>
      <c r="B80" s="5"/>
      <c r="E80" s="5"/>
      <c r="F80" s="5"/>
      <c r="G80" s="5"/>
    </row>
    <row r="81" spans="1:7" x14ac:dyDescent="0.2">
      <c r="C81" s="5"/>
      <c r="D81" s="5"/>
      <c r="F81" s="16"/>
      <c r="G81" s="5"/>
    </row>
    <row r="82" spans="1:7" x14ac:dyDescent="0.2">
      <c r="A82" s="5"/>
      <c r="B82" s="5"/>
      <c r="C82" s="5"/>
      <c r="D82" s="5"/>
      <c r="F82" s="16"/>
      <c r="G82" s="5"/>
    </row>
    <row r="83" spans="1:7" x14ac:dyDescent="0.2">
      <c r="A83" s="5"/>
      <c r="B83" s="5"/>
      <c r="E83" s="5"/>
      <c r="F83" s="5"/>
      <c r="G83" s="5"/>
    </row>
    <row r="84" spans="1:7" x14ac:dyDescent="0.2">
      <c r="C84" s="5"/>
      <c r="D84" s="5"/>
      <c r="F84" s="16"/>
      <c r="G84" s="5"/>
    </row>
    <row r="85" spans="1:7" x14ac:dyDescent="0.2">
      <c r="A85" s="5"/>
      <c r="B85" s="5"/>
      <c r="C85" s="5"/>
      <c r="D85" s="5"/>
      <c r="F85" s="16"/>
      <c r="G85" s="5"/>
    </row>
    <row r="86" spans="1:7" x14ac:dyDescent="0.2">
      <c r="A86" s="5"/>
      <c r="B86" s="5"/>
      <c r="E86" s="5"/>
      <c r="F86" s="5"/>
      <c r="G86" s="5"/>
    </row>
    <row r="87" spans="1:7" x14ac:dyDescent="0.2">
      <c r="C87" s="5"/>
      <c r="D87" s="5"/>
      <c r="F87" s="16"/>
      <c r="G87" s="5"/>
    </row>
    <row r="88" spans="1:7" x14ac:dyDescent="0.2">
      <c r="A88" s="5"/>
      <c r="B88" s="5"/>
      <c r="C88" s="5"/>
      <c r="D88" s="5"/>
      <c r="F88" s="16"/>
      <c r="G88" s="5"/>
    </row>
    <row r="89" spans="1:7" x14ac:dyDescent="0.2">
      <c r="A89" s="5"/>
      <c r="B89" s="5"/>
      <c r="E89" s="5"/>
      <c r="F89" s="5"/>
      <c r="G89" s="5"/>
    </row>
    <row r="90" spans="1:7" x14ac:dyDescent="0.2">
      <c r="C90" s="5"/>
      <c r="D90" s="5"/>
      <c r="F90" s="16"/>
      <c r="G90" s="5"/>
    </row>
    <row r="91" spans="1:7" x14ac:dyDescent="0.2">
      <c r="A91" s="5"/>
      <c r="B91" s="5"/>
      <c r="C91" s="5"/>
      <c r="D91" s="5"/>
      <c r="F91" s="16"/>
      <c r="G91" s="5"/>
    </row>
    <row r="92" spans="1:7" x14ac:dyDescent="0.2">
      <c r="A92" s="5"/>
      <c r="B92" s="5"/>
      <c r="E92" s="5"/>
      <c r="F92" s="5"/>
      <c r="G92" s="5"/>
    </row>
    <row r="93" spans="1:7" x14ac:dyDescent="0.2">
      <c r="C93" s="5"/>
      <c r="D93" s="5"/>
      <c r="F93" s="16"/>
      <c r="G93" s="5"/>
    </row>
    <row r="94" spans="1:7" x14ac:dyDescent="0.2">
      <c r="A94" s="5"/>
      <c r="B94" s="5"/>
      <c r="C94" s="5"/>
      <c r="D94" s="5"/>
      <c r="F94" s="16"/>
      <c r="G94" s="5"/>
    </row>
    <row r="95" spans="1:7" x14ac:dyDescent="0.2">
      <c r="A95" s="5"/>
      <c r="B95" s="5"/>
      <c r="E95" s="5"/>
      <c r="F95" s="5"/>
      <c r="G95" s="5"/>
    </row>
    <row r="96" spans="1:7" x14ac:dyDescent="0.2">
      <c r="C96" s="5"/>
      <c r="D96" s="5"/>
      <c r="F96" s="16"/>
      <c r="G96" s="5"/>
    </row>
    <row r="97" spans="1:7" x14ac:dyDescent="0.2">
      <c r="A97" s="5"/>
      <c r="B97" s="5"/>
      <c r="C97" s="5"/>
      <c r="D97" s="5"/>
      <c r="F97" s="16"/>
      <c r="G97" s="5"/>
    </row>
    <row r="98" spans="1:7" x14ac:dyDescent="0.2">
      <c r="A98" s="5"/>
      <c r="B98" s="5"/>
      <c r="E98" s="5"/>
      <c r="F98" s="5"/>
      <c r="G98" s="5"/>
    </row>
    <row r="99" spans="1:7" x14ac:dyDescent="0.2">
      <c r="C99" s="5"/>
      <c r="D99" s="5"/>
      <c r="F99" s="16"/>
      <c r="G99" s="5"/>
    </row>
    <row r="100" spans="1:7" x14ac:dyDescent="0.2">
      <c r="A100" s="5"/>
      <c r="B100" s="5"/>
      <c r="C100" s="5"/>
      <c r="D100" s="5"/>
      <c r="F100" s="16"/>
      <c r="G100" s="5"/>
    </row>
    <row r="101" spans="1:7" x14ac:dyDescent="0.2">
      <c r="A101" s="5"/>
      <c r="B101" s="5"/>
      <c r="E101" s="5"/>
      <c r="F101" s="5"/>
      <c r="G101" s="5"/>
    </row>
    <row r="102" spans="1:7" x14ac:dyDescent="0.2">
      <c r="C102" s="5"/>
      <c r="D102" s="5"/>
      <c r="F102" s="16"/>
      <c r="G102" s="5"/>
    </row>
    <row r="103" spans="1:7" x14ac:dyDescent="0.2">
      <c r="A103" s="5"/>
      <c r="B103" s="5"/>
      <c r="C103" s="5"/>
      <c r="D103" s="5"/>
      <c r="F103" s="16"/>
      <c r="G103" s="5"/>
    </row>
    <row r="104" spans="1:7" x14ac:dyDescent="0.2">
      <c r="A104" s="5"/>
      <c r="B104" s="5"/>
      <c r="E104" s="5"/>
      <c r="F104" s="5"/>
      <c r="G104" s="5"/>
    </row>
    <row r="105" spans="1:7" x14ac:dyDescent="0.2">
      <c r="C105" s="5"/>
      <c r="D105" s="5"/>
      <c r="F105" s="16"/>
      <c r="G105" s="5"/>
    </row>
    <row r="106" spans="1:7" x14ac:dyDescent="0.2">
      <c r="A106" s="5"/>
      <c r="B106" s="5"/>
      <c r="C106" s="5"/>
      <c r="D106" s="5"/>
      <c r="F106" s="16"/>
      <c r="G106" s="5"/>
    </row>
    <row r="107" spans="1:7" x14ac:dyDescent="0.2">
      <c r="A107" s="5"/>
      <c r="B107" s="5"/>
      <c r="E107" s="5"/>
      <c r="F107" s="5"/>
      <c r="G107" s="5"/>
    </row>
    <row r="108" spans="1:7" x14ac:dyDescent="0.2">
      <c r="C108" s="5"/>
      <c r="D108" s="5"/>
      <c r="F108" s="16"/>
      <c r="G108" s="5"/>
    </row>
    <row r="109" spans="1:7" x14ac:dyDescent="0.2">
      <c r="A109" s="5"/>
      <c r="B109" s="5"/>
      <c r="C109" s="5"/>
      <c r="D109" s="5"/>
      <c r="F109" s="16"/>
      <c r="G109" s="5"/>
    </row>
    <row r="110" spans="1:7" x14ac:dyDescent="0.2">
      <c r="A110" s="5"/>
      <c r="B110" s="5"/>
      <c r="E110" s="5"/>
      <c r="F110" s="5"/>
      <c r="G110" s="5"/>
    </row>
    <row r="111" spans="1:7" x14ac:dyDescent="0.2">
      <c r="C111" s="5"/>
      <c r="D111" s="5"/>
      <c r="F111" s="16"/>
      <c r="G111" s="5"/>
    </row>
    <row r="112" spans="1:7" x14ac:dyDescent="0.2">
      <c r="A112" s="5"/>
      <c r="B112" s="5"/>
      <c r="C112" s="5"/>
      <c r="D112" s="5"/>
      <c r="F112" s="16"/>
      <c r="G112" s="5"/>
    </row>
    <row r="113" spans="1:7" x14ac:dyDescent="0.2">
      <c r="A113" s="5"/>
      <c r="B113" s="5"/>
      <c r="E113" s="5"/>
      <c r="F113" s="5"/>
      <c r="G113" s="5"/>
    </row>
    <row r="114" spans="1:7" x14ac:dyDescent="0.2">
      <c r="C114" s="5"/>
      <c r="D114" s="5"/>
      <c r="F114" s="16"/>
      <c r="G114" s="5"/>
    </row>
    <row r="115" spans="1:7" x14ac:dyDescent="0.2">
      <c r="A115" s="5"/>
      <c r="B115" s="5"/>
      <c r="C115" s="5"/>
      <c r="D115" s="5"/>
      <c r="F115" s="16"/>
      <c r="G115" s="5"/>
    </row>
    <row r="116" spans="1:7" x14ac:dyDescent="0.2">
      <c r="A116" s="5"/>
      <c r="B116" s="5"/>
      <c r="E116" s="5"/>
      <c r="F116" s="5"/>
      <c r="G116" s="5"/>
    </row>
    <row r="117" spans="1:7" x14ac:dyDescent="0.2">
      <c r="C117" s="5"/>
      <c r="D117" s="5"/>
      <c r="F117" s="16"/>
      <c r="G117" s="5"/>
    </row>
    <row r="118" spans="1:7" x14ac:dyDescent="0.2">
      <c r="A118" s="5"/>
      <c r="B118" s="5"/>
      <c r="C118" s="5"/>
      <c r="D118" s="5"/>
      <c r="F118" s="16"/>
      <c r="G118" s="5"/>
    </row>
    <row r="119" spans="1:7" x14ac:dyDescent="0.2">
      <c r="A119" s="5"/>
      <c r="B119" s="5"/>
      <c r="E119" s="5"/>
      <c r="F119" s="5"/>
      <c r="G119" s="5"/>
    </row>
    <row r="120" spans="1:7" x14ac:dyDescent="0.2">
      <c r="C120" s="5"/>
      <c r="D120" s="5"/>
      <c r="F120" s="16"/>
      <c r="G120" s="5"/>
    </row>
    <row r="121" spans="1:7" x14ac:dyDescent="0.2">
      <c r="A121" s="5"/>
      <c r="B121" s="5"/>
      <c r="C121" s="5"/>
      <c r="D121" s="5"/>
      <c r="F121" s="16"/>
      <c r="G121" s="5"/>
    </row>
    <row r="122" spans="1:7" x14ac:dyDescent="0.2">
      <c r="A122" s="5"/>
      <c r="B122" s="5"/>
      <c r="E122" s="5"/>
      <c r="F122" s="5"/>
      <c r="G122" s="5"/>
    </row>
    <row r="123" spans="1:7" x14ac:dyDescent="0.2">
      <c r="C123" s="5"/>
      <c r="D123" s="5"/>
      <c r="F123" s="16"/>
      <c r="G123" s="5"/>
    </row>
    <row r="124" spans="1:7" x14ac:dyDescent="0.2">
      <c r="A124" s="5"/>
      <c r="B124" s="5"/>
      <c r="C124" s="5"/>
      <c r="D124" s="5"/>
      <c r="F124" s="16"/>
      <c r="G124" s="5"/>
    </row>
    <row r="125" spans="1:7" x14ac:dyDescent="0.2">
      <c r="A125" s="5"/>
      <c r="B125" s="5"/>
      <c r="E125" s="5"/>
      <c r="F125" s="5"/>
      <c r="G125" s="5"/>
    </row>
    <row r="126" spans="1:7" x14ac:dyDescent="0.2">
      <c r="C126" s="5"/>
      <c r="D126" s="5"/>
      <c r="F126" s="16"/>
      <c r="G126" s="5"/>
    </row>
    <row r="127" spans="1:7" x14ac:dyDescent="0.2">
      <c r="A127" s="5"/>
      <c r="B127" s="5"/>
      <c r="C127" s="5"/>
      <c r="D127" s="5"/>
      <c r="F127" s="16"/>
      <c r="G127" s="5"/>
    </row>
    <row r="128" spans="1:7" x14ac:dyDescent="0.2">
      <c r="A128" s="5"/>
      <c r="B128" s="5"/>
      <c r="E128" s="5"/>
      <c r="F128" s="5"/>
      <c r="G128" s="5"/>
    </row>
    <row r="129" spans="1:7" x14ac:dyDescent="0.2">
      <c r="C129" s="5"/>
      <c r="D129" s="5"/>
      <c r="F129" s="16"/>
      <c r="G129" s="5"/>
    </row>
    <row r="130" spans="1:7" x14ac:dyDescent="0.2">
      <c r="A130" s="5"/>
      <c r="B130" s="5"/>
      <c r="C130" s="5"/>
      <c r="D130" s="5"/>
      <c r="F130" s="16"/>
      <c r="G130" s="5"/>
    </row>
    <row r="131" spans="1:7" x14ac:dyDescent="0.2">
      <c r="A131" s="5"/>
      <c r="B131" s="5"/>
      <c r="E131" s="5"/>
      <c r="F131" s="5"/>
      <c r="G131" s="5"/>
    </row>
    <row r="132" spans="1:7" x14ac:dyDescent="0.2">
      <c r="C132" s="5"/>
      <c r="D132" s="5"/>
      <c r="F132" s="16"/>
      <c r="G132" s="5"/>
    </row>
    <row r="133" spans="1:7" x14ac:dyDescent="0.2">
      <c r="A133" s="5"/>
      <c r="B133" s="5"/>
      <c r="C133" s="5"/>
      <c r="D133" s="5"/>
      <c r="F133" s="16"/>
      <c r="G133" s="5"/>
    </row>
    <row r="134" spans="1:7" x14ac:dyDescent="0.2">
      <c r="A134" s="5"/>
      <c r="B134" s="5"/>
      <c r="E134" s="5"/>
      <c r="F134" s="5"/>
      <c r="G134" s="5"/>
    </row>
    <row r="135" spans="1:7" x14ac:dyDescent="0.2">
      <c r="C135" s="5"/>
      <c r="D135" s="5"/>
      <c r="F135" s="16"/>
      <c r="G135" s="5"/>
    </row>
    <row r="136" spans="1:7" x14ac:dyDescent="0.2">
      <c r="A136" s="5"/>
      <c r="B136" s="5"/>
      <c r="C136" s="5"/>
      <c r="D136" s="5"/>
      <c r="F136" s="16"/>
      <c r="G136" s="5"/>
    </row>
    <row r="137" spans="1:7" x14ac:dyDescent="0.2">
      <c r="A137" s="5"/>
      <c r="B137" s="5"/>
      <c r="E137" s="5"/>
      <c r="F137" s="5"/>
      <c r="G137" s="5"/>
    </row>
    <row r="138" spans="1:7" x14ac:dyDescent="0.2">
      <c r="C138" s="5"/>
      <c r="D138" s="5"/>
      <c r="F138" s="16"/>
      <c r="G138" s="5"/>
    </row>
    <row r="139" spans="1:7" x14ac:dyDescent="0.2">
      <c r="A139" s="5"/>
      <c r="B139" s="5"/>
      <c r="C139" s="5"/>
      <c r="D139" s="5"/>
      <c r="F139" s="16"/>
      <c r="G139" s="5"/>
    </row>
    <row r="140" spans="1:7" x14ac:dyDescent="0.2">
      <c r="A140" s="5"/>
      <c r="B140" s="5"/>
      <c r="E140" s="5"/>
      <c r="F140" s="5"/>
      <c r="G140" s="5"/>
    </row>
    <row r="141" spans="1:7" x14ac:dyDescent="0.2">
      <c r="C141" s="5"/>
      <c r="D141" s="5"/>
      <c r="F141" s="16"/>
      <c r="G141" s="5"/>
    </row>
    <row r="142" spans="1:7" x14ac:dyDescent="0.2">
      <c r="A142" s="5"/>
      <c r="B142" s="5"/>
      <c r="C142" s="5"/>
      <c r="D142" s="5"/>
      <c r="F142" s="16"/>
      <c r="G142" s="5"/>
    </row>
    <row r="143" spans="1:7" x14ac:dyDescent="0.2">
      <c r="A143" s="5"/>
      <c r="B143" s="5"/>
      <c r="E143" s="5"/>
      <c r="F143" s="5"/>
      <c r="G143" s="5"/>
    </row>
    <row r="144" spans="1:7" x14ac:dyDescent="0.2">
      <c r="C144" s="5"/>
      <c r="D144" s="5"/>
      <c r="F144" s="16"/>
      <c r="G144" s="5"/>
    </row>
    <row r="145" spans="1:7" x14ac:dyDescent="0.2">
      <c r="A145" s="5"/>
      <c r="B145" s="5"/>
      <c r="C145" s="5"/>
      <c r="D145" s="5"/>
      <c r="F145" s="16"/>
      <c r="G145" s="5"/>
    </row>
    <row r="146" spans="1:7" x14ac:dyDescent="0.2">
      <c r="A146" s="5"/>
      <c r="B146" s="5"/>
      <c r="E146" s="5"/>
      <c r="F146" s="5"/>
      <c r="G146" s="5"/>
    </row>
    <row r="147" spans="1:7" x14ac:dyDescent="0.2">
      <c r="C147" s="5"/>
      <c r="D147" s="5"/>
      <c r="F147" s="16"/>
      <c r="G147" s="5"/>
    </row>
    <row r="148" spans="1:7" x14ac:dyDescent="0.2">
      <c r="A148" s="5"/>
      <c r="B148" s="5"/>
      <c r="C148" s="5"/>
      <c r="D148" s="5"/>
      <c r="F148" s="16"/>
      <c r="G148" s="5"/>
    </row>
    <row r="149" spans="1:7" x14ac:dyDescent="0.2">
      <c r="A149" s="5"/>
      <c r="B149" s="5"/>
      <c r="E149" s="5"/>
      <c r="F149" s="5"/>
      <c r="G149" s="5"/>
    </row>
    <row r="150" spans="1:7" x14ac:dyDescent="0.2">
      <c r="C150" s="5"/>
      <c r="D150" s="5"/>
      <c r="F150" s="16"/>
      <c r="G150" s="5"/>
    </row>
    <row r="151" spans="1:7" x14ac:dyDescent="0.2">
      <c r="A151" s="5"/>
      <c r="B151" s="5"/>
      <c r="C151" s="5"/>
      <c r="D151" s="5"/>
      <c r="F151" s="16"/>
      <c r="G151" s="5"/>
    </row>
    <row r="152" spans="1:7" x14ac:dyDescent="0.2">
      <c r="A152" s="5"/>
      <c r="B152" s="5"/>
      <c r="E152" s="5"/>
      <c r="F152" s="5"/>
      <c r="G152" s="5"/>
    </row>
    <row r="153" spans="1:7" x14ac:dyDescent="0.2">
      <c r="C153" s="5"/>
      <c r="D153" s="5"/>
      <c r="F153" s="16"/>
      <c r="G153" s="5"/>
    </row>
    <row r="154" spans="1:7" x14ac:dyDescent="0.2">
      <c r="A154" s="5"/>
      <c r="B154" s="5"/>
      <c r="C154" s="5"/>
      <c r="D154" s="5"/>
      <c r="F154" s="16"/>
      <c r="G154" s="5"/>
    </row>
    <row r="155" spans="1:7" x14ac:dyDescent="0.2">
      <c r="A155" s="5"/>
      <c r="B155" s="5"/>
      <c r="E155" s="5"/>
      <c r="F155" s="5"/>
      <c r="G155" s="5"/>
    </row>
    <row r="156" spans="1:7" x14ac:dyDescent="0.2">
      <c r="C156" s="5"/>
      <c r="D156" s="5"/>
      <c r="F156" s="16"/>
      <c r="G156" s="5"/>
    </row>
    <row r="157" spans="1:7" x14ac:dyDescent="0.2">
      <c r="A157" s="5"/>
      <c r="B157" s="5"/>
      <c r="C157" s="5"/>
      <c r="D157" s="5"/>
      <c r="F157" s="16"/>
      <c r="G157" s="5"/>
    </row>
    <row r="158" spans="1:7" x14ac:dyDescent="0.2">
      <c r="A158" s="5"/>
      <c r="B158" s="5"/>
      <c r="E158" s="5"/>
      <c r="F158" s="5"/>
      <c r="G158" s="5"/>
    </row>
    <row r="159" spans="1:7" x14ac:dyDescent="0.2">
      <c r="C159" s="5"/>
      <c r="D159" s="5"/>
      <c r="F159" s="16"/>
      <c r="G159" s="5"/>
    </row>
    <row r="160" spans="1:7" x14ac:dyDescent="0.2">
      <c r="A160" s="5"/>
      <c r="B160" s="5"/>
      <c r="C160" s="5"/>
      <c r="D160" s="5"/>
      <c r="F160" s="16"/>
      <c r="G160" s="5"/>
    </row>
    <row r="161" spans="1:7" x14ac:dyDescent="0.2">
      <c r="A161" s="5"/>
      <c r="B161" s="5"/>
      <c r="E161" s="5"/>
      <c r="F161" s="5"/>
      <c r="G161" s="5"/>
    </row>
    <row r="162" spans="1:7" x14ac:dyDescent="0.2">
      <c r="C162" s="5"/>
      <c r="D162" s="5"/>
      <c r="F162" s="16"/>
      <c r="G162" s="5"/>
    </row>
    <row r="163" spans="1:7" x14ac:dyDescent="0.2">
      <c r="A163" s="5"/>
      <c r="B163" s="5"/>
      <c r="C163" s="5"/>
      <c r="D163" s="5"/>
      <c r="F163" s="16"/>
      <c r="G163" s="5"/>
    </row>
    <row r="164" spans="1:7" x14ac:dyDescent="0.2">
      <c r="A164" s="5"/>
      <c r="B164" s="5"/>
      <c r="E164" s="5"/>
      <c r="F164" s="5"/>
      <c r="G164" s="5"/>
    </row>
    <row r="165" spans="1:7" x14ac:dyDescent="0.2">
      <c r="C165" s="5"/>
      <c r="D165" s="5"/>
      <c r="F165" s="16"/>
      <c r="G165" s="5"/>
    </row>
    <row r="166" spans="1:7" x14ac:dyDescent="0.2">
      <c r="A166" s="5"/>
      <c r="B166" s="5"/>
      <c r="C166" s="5"/>
      <c r="D166" s="5"/>
      <c r="F166" s="16"/>
      <c r="G166" s="5"/>
    </row>
    <row r="167" spans="1:7" x14ac:dyDescent="0.2">
      <c r="A167" s="5"/>
      <c r="B167" s="5"/>
      <c r="E167" s="5"/>
      <c r="F167" s="5"/>
      <c r="G167" s="5"/>
    </row>
    <row r="168" spans="1:7" x14ac:dyDescent="0.2">
      <c r="C168" s="5"/>
      <c r="D168" s="5"/>
      <c r="F168" s="16"/>
      <c r="G168" s="5"/>
    </row>
    <row r="169" spans="1:7" x14ac:dyDescent="0.2">
      <c r="A169" s="5"/>
      <c r="B169" s="5"/>
      <c r="C169" s="5"/>
      <c r="D169" s="5"/>
      <c r="F169" s="16"/>
      <c r="G169" s="5"/>
    </row>
    <row r="170" spans="1:7" x14ac:dyDescent="0.2">
      <c r="A170" s="5"/>
      <c r="B170" s="5"/>
      <c r="E170" s="5"/>
      <c r="F170" s="5"/>
      <c r="G170" s="5"/>
    </row>
    <row r="171" spans="1:7" x14ac:dyDescent="0.2">
      <c r="C171" s="5"/>
      <c r="D171" s="5"/>
      <c r="F171" s="16"/>
      <c r="G171" s="5"/>
    </row>
    <row r="172" spans="1:7" x14ac:dyDescent="0.2">
      <c r="A172" s="5"/>
      <c r="B172" s="5"/>
      <c r="C172" s="5"/>
      <c r="D172" s="5"/>
      <c r="F172" s="16"/>
      <c r="G172" s="5"/>
    </row>
    <row r="173" spans="1:7" x14ac:dyDescent="0.2">
      <c r="A173" s="5"/>
      <c r="B173" s="5"/>
      <c r="E173" s="5"/>
      <c r="F173" s="5"/>
      <c r="G173" s="5"/>
    </row>
    <row r="174" spans="1:7" x14ac:dyDescent="0.2">
      <c r="C174" s="5"/>
      <c r="D174" s="5"/>
      <c r="F174" s="16"/>
      <c r="G174" s="5"/>
    </row>
    <row r="175" spans="1:7" x14ac:dyDescent="0.2">
      <c r="A175" s="5"/>
      <c r="B175" s="5"/>
      <c r="C175" s="5"/>
      <c r="D175" s="5"/>
      <c r="F175" s="16"/>
      <c r="G175" s="5"/>
    </row>
    <row r="176" spans="1:7" x14ac:dyDescent="0.2">
      <c r="A176" s="5"/>
      <c r="B176" s="5"/>
      <c r="E176" s="5"/>
      <c r="F176" s="5"/>
      <c r="G176" s="5"/>
    </row>
    <row r="177" spans="1:7" x14ac:dyDescent="0.2">
      <c r="C177" s="5"/>
      <c r="D177" s="5"/>
      <c r="F177" s="16"/>
      <c r="G177" s="5"/>
    </row>
    <row r="178" spans="1:7" x14ac:dyDescent="0.2">
      <c r="A178" s="5"/>
      <c r="B178" s="5"/>
      <c r="C178" s="5"/>
      <c r="D178" s="5"/>
      <c r="F178" s="16"/>
      <c r="G178" s="5"/>
    </row>
    <row r="179" spans="1:7" x14ac:dyDescent="0.2">
      <c r="A179" s="5"/>
      <c r="B179" s="5"/>
      <c r="E179" s="5"/>
      <c r="F179" s="5"/>
      <c r="G179" s="5"/>
    </row>
    <row r="180" spans="1:7" x14ac:dyDescent="0.2">
      <c r="C180" s="5"/>
      <c r="D180" s="5"/>
      <c r="F180" s="16"/>
      <c r="G180" s="5"/>
    </row>
    <row r="181" spans="1:7" x14ac:dyDescent="0.2">
      <c r="A181" s="5"/>
      <c r="B181" s="5"/>
      <c r="C181" s="5"/>
      <c r="D181" s="5"/>
      <c r="F181" s="16"/>
      <c r="G181" s="5"/>
    </row>
    <row r="182" spans="1:7" x14ac:dyDescent="0.2">
      <c r="A182" s="5"/>
      <c r="B182" s="5"/>
      <c r="E182" s="5"/>
      <c r="F182" s="5"/>
      <c r="G182" s="5"/>
    </row>
    <row r="183" spans="1:7" x14ac:dyDescent="0.2">
      <c r="C183" s="5"/>
      <c r="D183" s="5"/>
      <c r="F183" s="16"/>
      <c r="G183" s="5"/>
    </row>
    <row r="184" spans="1:7" x14ac:dyDescent="0.2">
      <c r="A184" s="5"/>
      <c r="B184" s="5"/>
      <c r="C184" s="5"/>
      <c r="D184" s="5"/>
      <c r="F184" s="16"/>
      <c r="G184" s="5"/>
    </row>
    <row r="185" spans="1:7" x14ac:dyDescent="0.2">
      <c r="A185" s="5"/>
      <c r="B185" s="5"/>
      <c r="E185" s="5"/>
      <c r="F185" s="5"/>
      <c r="G185" s="5"/>
    </row>
    <row r="186" spans="1:7" x14ac:dyDescent="0.2">
      <c r="C186" s="5"/>
      <c r="D186" s="5"/>
      <c r="F186" s="16"/>
      <c r="G186" s="5"/>
    </row>
    <row r="187" spans="1:7" x14ac:dyDescent="0.2">
      <c r="A187" s="5"/>
      <c r="B187" s="5"/>
      <c r="C187" s="5"/>
      <c r="D187" s="5"/>
      <c r="F187" s="16"/>
      <c r="G187" s="5"/>
    </row>
    <row r="188" spans="1:7" x14ac:dyDescent="0.2">
      <c r="A188" s="5"/>
      <c r="B188" s="5"/>
      <c r="E188" s="5"/>
      <c r="F188" s="5"/>
      <c r="G188" s="5"/>
    </row>
    <row r="189" spans="1:7" x14ac:dyDescent="0.2">
      <c r="C189" s="5"/>
      <c r="D189" s="5"/>
      <c r="F189" s="16"/>
      <c r="G189" s="5"/>
    </row>
    <row r="190" spans="1:7" x14ac:dyDescent="0.2">
      <c r="A190" s="5"/>
      <c r="B190" s="5"/>
      <c r="C190" s="5"/>
      <c r="D190" s="5"/>
      <c r="F190" s="16"/>
      <c r="G190" s="5"/>
    </row>
    <row r="191" spans="1:7" x14ac:dyDescent="0.2">
      <c r="A191" s="5"/>
      <c r="B191" s="5"/>
      <c r="E191" s="5"/>
      <c r="F191" s="5"/>
      <c r="G191" s="5"/>
    </row>
    <row r="192" spans="1:7" x14ac:dyDescent="0.2">
      <c r="C192" s="5"/>
      <c r="D192" s="5"/>
      <c r="F192" s="16"/>
      <c r="G192" s="5"/>
    </row>
    <row r="193" spans="1:7" x14ac:dyDescent="0.2">
      <c r="A193" s="5"/>
      <c r="B193" s="5"/>
      <c r="C193" s="5"/>
      <c r="D193" s="5"/>
      <c r="F193" s="16"/>
      <c r="G193" s="5"/>
    </row>
    <row r="194" spans="1:7" x14ac:dyDescent="0.2">
      <c r="A194" s="5"/>
      <c r="B194" s="5"/>
      <c r="E194" s="5"/>
      <c r="F194" s="5"/>
      <c r="G194" s="5"/>
    </row>
    <row r="195" spans="1:7" x14ac:dyDescent="0.2">
      <c r="C195" s="5"/>
      <c r="D195" s="5"/>
      <c r="F195" s="16"/>
      <c r="G195" s="5"/>
    </row>
    <row r="196" spans="1:7" x14ac:dyDescent="0.2">
      <c r="A196" s="5"/>
      <c r="B196" s="5"/>
      <c r="C196" s="5"/>
      <c r="D196" s="5"/>
      <c r="F196" s="16"/>
      <c r="G196" s="5"/>
    </row>
    <row r="197" spans="1:7" x14ac:dyDescent="0.2">
      <c r="A197" s="5"/>
      <c r="B197" s="5"/>
      <c r="E197" s="5"/>
      <c r="F197" s="5"/>
      <c r="G197" s="5"/>
    </row>
    <row r="198" spans="1:7" x14ac:dyDescent="0.2">
      <c r="C198" s="5"/>
      <c r="D198" s="5"/>
      <c r="F198" s="16"/>
      <c r="G198" s="5"/>
    </row>
    <row r="199" spans="1:7" x14ac:dyDescent="0.2">
      <c r="A199" s="5"/>
      <c r="B199" s="5"/>
      <c r="C199" s="5"/>
      <c r="D199" s="5"/>
      <c r="F199" s="16"/>
      <c r="G199" s="5"/>
    </row>
    <row r="200" spans="1:7" x14ac:dyDescent="0.2">
      <c r="A200" s="5"/>
      <c r="B200" s="5"/>
      <c r="E200" s="5"/>
      <c r="F200" s="5"/>
      <c r="G200" s="5"/>
    </row>
    <row r="201" spans="1:7" x14ac:dyDescent="0.2">
      <c r="C201" s="5"/>
      <c r="D201" s="5"/>
      <c r="F201" s="16"/>
      <c r="G201" s="5"/>
    </row>
    <row r="202" spans="1:7" x14ac:dyDescent="0.2">
      <c r="A202" s="5"/>
      <c r="B202" s="5"/>
      <c r="C202" s="5"/>
      <c r="D202" s="5"/>
      <c r="F202" s="16"/>
      <c r="G202" s="5"/>
    </row>
    <row r="203" spans="1:7" x14ac:dyDescent="0.2">
      <c r="A203" s="5"/>
      <c r="B203" s="5"/>
      <c r="E203" s="5"/>
      <c r="F203" s="5"/>
      <c r="G203" s="5"/>
    </row>
    <row r="204" spans="1:7" x14ac:dyDescent="0.2">
      <c r="C204" s="5"/>
      <c r="D204" s="5"/>
      <c r="F204" s="16"/>
      <c r="G204" s="5"/>
    </row>
    <row r="205" spans="1:7" x14ac:dyDescent="0.2">
      <c r="A205" s="5"/>
      <c r="B205" s="5"/>
      <c r="C205" s="5"/>
      <c r="D205" s="5"/>
      <c r="F205" s="16"/>
      <c r="G205" s="5"/>
    </row>
    <row r="206" spans="1:7" x14ac:dyDescent="0.2">
      <c r="A206" s="5"/>
      <c r="B206" s="5"/>
      <c r="E206" s="5"/>
      <c r="F206" s="5"/>
      <c r="G206" s="5"/>
    </row>
    <row r="207" spans="1:7" x14ac:dyDescent="0.2">
      <c r="C207" s="5"/>
      <c r="D207" s="5"/>
      <c r="F207" s="16"/>
      <c r="G207" s="5"/>
    </row>
    <row r="208" spans="1:7" x14ac:dyDescent="0.2">
      <c r="A208" s="5"/>
      <c r="B208" s="5"/>
      <c r="C208" s="5"/>
      <c r="D208" s="5"/>
      <c r="F208" s="16"/>
      <c r="G208" s="5"/>
    </row>
    <row r="209" spans="1:7" x14ac:dyDescent="0.2">
      <c r="A209" s="5"/>
      <c r="B209" s="5"/>
      <c r="E209" s="5"/>
      <c r="F209" s="5"/>
      <c r="G209" s="5"/>
    </row>
    <row r="210" spans="1:7" x14ac:dyDescent="0.2">
      <c r="C210" s="5"/>
      <c r="D210" s="5"/>
      <c r="F210" s="16"/>
      <c r="G210" s="5"/>
    </row>
    <row r="211" spans="1:7" x14ac:dyDescent="0.2">
      <c r="A211" s="5"/>
      <c r="B211" s="5"/>
      <c r="C211" s="5"/>
      <c r="D211" s="5"/>
      <c r="F211" s="16"/>
      <c r="G211" s="5"/>
    </row>
    <row r="212" spans="1:7" x14ac:dyDescent="0.2">
      <c r="A212" s="5"/>
      <c r="B212" s="5"/>
      <c r="E212" s="5"/>
      <c r="F212" s="5"/>
      <c r="G212" s="5"/>
    </row>
    <row r="213" spans="1:7" x14ac:dyDescent="0.2">
      <c r="A213" s="5"/>
      <c r="B213" s="5"/>
      <c r="C213" s="5"/>
      <c r="D213" s="5"/>
      <c r="E213" s="5"/>
      <c r="F213" s="5"/>
      <c r="G213" s="5"/>
    </row>
    <row r="214" spans="1:7" x14ac:dyDescent="0.2">
      <c r="A214" s="5"/>
      <c r="B214" s="5"/>
      <c r="C214" s="5"/>
      <c r="D214" s="5"/>
      <c r="E214" s="5"/>
      <c r="F214" s="5"/>
      <c r="G214" s="5"/>
    </row>
    <row r="215" spans="1:7" x14ac:dyDescent="0.2">
      <c r="A215" s="5"/>
      <c r="B215" s="5"/>
      <c r="C215" s="5"/>
      <c r="D215" s="5"/>
      <c r="E215" s="5"/>
      <c r="F215" s="5"/>
      <c r="G215" s="5"/>
    </row>
    <row r="216" spans="1:7" x14ac:dyDescent="0.2">
      <c r="A216" s="5"/>
      <c r="B216" s="5"/>
      <c r="C216" s="5"/>
      <c r="D216" s="5"/>
      <c r="E216" s="5"/>
      <c r="F216" s="5"/>
      <c r="G216" s="5"/>
    </row>
    <row r="217" spans="1:7" x14ac:dyDescent="0.2">
      <c r="A217" s="5"/>
      <c r="B217" s="5"/>
      <c r="C217" s="5"/>
      <c r="D217" s="5"/>
      <c r="E217" s="5"/>
      <c r="F217" s="5"/>
      <c r="G217" s="5"/>
    </row>
    <row r="218" spans="1:7" x14ac:dyDescent="0.2">
      <c r="A218" s="5"/>
      <c r="B218" s="5"/>
      <c r="C218" s="5"/>
      <c r="D218" s="5"/>
      <c r="E218" s="5"/>
      <c r="F218" s="5"/>
      <c r="G218" s="5"/>
    </row>
    <row r="219" spans="1:7" x14ac:dyDescent="0.2">
      <c r="C219" s="5"/>
      <c r="D219" s="5"/>
    </row>
    <row r="220" spans="1:7" x14ac:dyDescent="0.2">
      <c r="C220" s="5"/>
      <c r="D220" s="5"/>
    </row>
  </sheetData>
  <sortState ref="A1:B20">
    <sortCondition ref="A1:A20"/>
  </sortState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baseColWidth="10" defaultRowHeight="11.25" x14ac:dyDescent="0.2"/>
  <cols>
    <col min="1" max="1" width="34.5703125" style="1" customWidth="1"/>
    <col min="2" max="10" width="12.7109375" style="1" customWidth="1"/>
    <col min="11" max="11" width="11.42578125" style="1" customWidth="1"/>
    <col min="12" max="16384" width="11.42578125" style="1"/>
  </cols>
  <sheetData>
    <row r="1" spans="1:13" x14ac:dyDescent="0.2">
      <c r="A1" s="8" t="s">
        <v>124</v>
      </c>
      <c r="I1" s="16"/>
    </row>
    <row r="2" spans="1:13" x14ac:dyDescent="0.2">
      <c r="A2" s="10" t="s">
        <v>83</v>
      </c>
      <c r="H2" s="16"/>
      <c r="I2" s="16"/>
    </row>
    <row r="3" spans="1:13" x14ac:dyDescent="0.2">
      <c r="A3" s="25"/>
      <c r="H3" s="32"/>
      <c r="I3" s="122"/>
    </row>
    <row r="4" spans="1:13" x14ac:dyDescent="0.2">
      <c r="A4" s="20"/>
      <c r="B4" s="91">
        <v>2014</v>
      </c>
      <c r="C4" s="91">
        <v>2015</v>
      </c>
      <c r="D4" s="91" t="s">
        <v>120</v>
      </c>
      <c r="E4" s="91" t="s">
        <v>121</v>
      </c>
      <c r="F4" s="91">
        <v>2018</v>
      </c>
      <c r="G4" s="91" t="s">
        <v>78</v>
      </c>
      <c r="H4" s="91" t="s">
        <v>84</v>
      </c>
      <c r="I4" s="91">
        <v>2021</v>
      </c>
      <c r="J4" s="91" t="s">
        <v>125</v>
      </c>
    </row>
    <row r="5" spans="1:13" x14ac:dyDescent="0.2">
      <c r="A5" s="21" t="s">
        <v>25</v>
      </c>
      <c r="B5" s="86">
        <v>890.01055127874713</v>
      </c>
      <c r="C5" s="86">
        <v>924.25914643096996</v>
      </c>
      <c r="D5" s="86">
        <v>1014.472708096219</v>
      </c>
      <c r="E5" s="86">
        <v>1024.5299765754644</v>
      </c>
      <c r="F5" s="86">
        <v>1103.4088814155434</v>
      </c>
      <c r="G5" s="86">
        <v>1143.0378969586493</v>
      </c>
      <c r="H5" s="86">
        <v>1004.8359591330086</v>
      </c>
      <c r="I5" s="86">
        <v>1056.3999999999999</v>
      </c>
      <c r="J5" s="92">
        <v>5.1315879371476303E-2</v>
      </c>
    </row>
    <row r="6" spans="1:13" x14ac:dyDescent="0.2">
      <c r="A6" s="22" t="s">
        <v>50</v>
      </c>
      <c r="B6" s="87">
        <v>343.73117240804072</v>
      </c>
      <c r="C6" s="87">
        <v>349.63856380120887</v>
      </c>
      <c r="D6" s="87">
        <v>350.80196973666392</v>
      </c>
      <c r="E6" s="87">
        <v>337.81285339605472</v>
      </c>
      <c r="F6" s="87">
        <v>323.8321424126255</v>
      </c>
      <c r="G6" s="87">
        <v>327.53060539192171</v>
      </c>
      <c r="H6" s="87">
        <v>309.50085935262098</v>
      </c>
      <c r="I6" s="87">
        <v>296.89999999999998</v>
      </c>
      <c r="J6" s="93">
        <f t="shared" ref="J6:J10" si="0">I6/H6-1</f>
        <v>-4.0713487448720054E-2</v>
      </c>
      <c r="K6" s="16"/>
    </row>
    <row r="7" spans="1:13" x14ac:dyDescent="0.2">
      <c r="A7" s="22" t="s">
        <v>51</v>
      </c>
      <c r="B7" s="88">
        <v>130.34749515473456</v>
      </c>
      <c r="C7" s="88">
        <v>139.66249191691452</v>
      </c>
      <c r="D7" s="88">
        <v>181.65194899553109</v>
      </c>
      <c r="E7" s="88">
        <v>186.54706038068562</v>
      </c>
      <c r="F7" s="88">
        <v>174.22790026289502</v>
      </c>
      <c r="G7" s="88">
        <v>151.4586491413221</v>
      </c>
      <c r="H7" s="88">
        <v>132.84651007352238</v>
      </c>
      <c r="I7" s="88">
        <v>151.5</v>
      </c>
      <c r="J7" s="94">
        <f t="shared" si="0"/>
        <v>0.14041384990959904</v>
      </c>
      <c r="K7" s="16"/>
    </row>
    <row r="8" spans="1:13" x14ac:dyDescent="0.2">
      <c r="A8" s="23" t="s">
        <v>45</v>
      </c>
      <c r="B8" s="89">
        <v>69.518664082525092</v>
      </c>
      <c r="C8" s="89">
        <v>83.604561546579689</v>
      </c>
      <c r="D8" s="89">
        <v>88.902600920165824</v>
      </c>
      <c r="E8" s="89">
        <v>101.19597046698574</v>
      </c>
      <c r="F8" s="89">
        <v>101.90883714902112</v>
      </c>
      <c r="G8" s="89">
        <v>87.423198695193321</v>
      </c>
      <c r="H8" s="89">
        <v>81.720423947293042</v>
      </c>
      <c r="I8" s="89">
        <v>95.4</v>
      </c>
      <c r="J8" s="95">
        <f t="shared" si="0"/>
        <v>0.16739482484243884</v>
      </c>
      <c r="K8" s="16"/>
    </row>
    <row r="9" spans="1:13" x14ac:dyDescent="0.2">
      <c r="A9" s="22" t="s">
        <v>52</v>
      </c>
      <c r="B9" s="88">
        <v>301.14026246859243</v>
      </c>
      <c r="C9" s="88">
        <v>304.62072296843519</v>
      </c>
      <c r="D9" s="88">
        <v>311.80022774644698</v>
      </c>
      <c r="E9" s="88">
        <v>323.0242982129879</v>
      </c>
      <c r="F9" s="88">
        <v>330.24670881185324</v>
      </c>
      <c r="G9" s="88">
        <v>341.11388275928238</v>
      </c>
      <c r="H9" s="88">
        <v>178.58555332760429</v>
      </c>
      <c r="I9" s="88">
        <v>169.6</v>
      </c>
      <c r="J9" s="94">
        <f t="shared" si="0"/>
        <v>-5.0315118777389811E-2</v>
      </c>
      <c r="K9" s="16"/>
    </row>
    <row r="10" spans="1:13" x14ac:dyDescent="0.2">
      <c r="A10" s="22" t="s">
        <v>53</v>
      </c>
      <c r="B10" s="88">
        <v>81.96336320840922</v>
      </c>
      <c r="C10" s="88">
        <v>87.999160294540928</v>
      </c>
      <c r="D10" s="88">
        <v>87.29978960549937</v>
      </c>
      <c r="E10" s="88">
        <v>88.625698561378968</v>
      </c>
      <c r="F10" s="88">
        <v>91.148919318058489</v>
      </c>
      <c r="G10" s="88">
        <v>86.912549170104569</v>
      </c>
      <c r="H10" s="88">
        <v>87.9206053661797</v>
      </c>
      <c r="I10" s="88">
        <v>80.5</v>
      </c>
      <c r="J10" s="94">
        <f t="shared" si="0"/>
        <v>-8.4401208741383127E-2</v>
      </c>
      <c r="K10" s="16"/>
    </row>
    <row r="11" spans="1:13" x14ac:dyDescent="0.2">
      <c r="A11" s="24" t="s">
        <v>54</v>
      </c>
      <c r="B11" s="90">
        <v>32.828258038970183</v>
      </c>
      <c r="C11" s="90">
        <v>42.338207449870481</v>
      </c>
      <c r="D11" s="90">
        <v>82.918772012077724</v>
      </c>
      <c r="E11" s="90">
        <v>88.52006602435705</v>
      </c>
      <c r="F11" s="90">
        <v>183.95321061011123</v>
      </c>
      <c r="G11" s="90">
        <v>236.02221049601843</v>
      </c>
      <c r="H11" s="90">
        <v>295.98243101308123</v>
      </c>
      <c r="I11" s="90">
        <v>357.9</v>
      </c>
      <c r="J11" s="96">
        <f>I11/H11-1</f>
        <v>0.20919339291521077</v>
      </c>
      <c r="K11" s="16"/>
    </row>
    <row r="12" spans="1:13" ht="14.25" x14ac:dyDescent="0.2">
      <c r="A12" s="1" t="s">
        <v>122</v>
      </c>
      <c r="B12" s="76"/>
      <c r="C12" s="76"/>
      <c r="D12" s="76"/>
      <c r="E12" s="76"/>
      <c r="F12" s="76"/>
      <c r="G12" s="76"/>
      <c r="H12" s="121"/>
      <c r="I12" s="121"/>
      <c r="J12" s="33"/>
      <c r="K12" s="33"/>
      <c r="L12" s="33"/>
      <c r="M12" s="33"/>
    </row>
    <row r="13" spans="1:13" ht="14.25" x14ac:dyDescent="0.2">
      <c r="A13" s="1" t="s">
        <v>123</v>
      </c>
      <c r="B13" s="76"/>
      <c r="C13" s="76"/>
      <c r="D13" s="76"/>
      <c r="E13" s="76"/>
      <c r="F13" s="76"/>
      <c r="G13" s="76"/>
      <c r="H13" s="121"/>
      <c r="I13" s="121"/>
      <c r="J13" s="33"/>
      <c r="K13" s="33"/>
      <c r="L13" s="33"/>
      <c r="M13" s="33"/>
    </row>
    <row r="14" spans="1:13" ht="14.25" x14ac:dyDescent="0.2">
      <c r="A14" s="1" t="s">
        <v>133</v>
      </c>
      <c r="H14" s="121"/>
    </row>
    <row r="15" spans="1:13" ht="14.25" x14ac:dyDescent="0.2">
      <c r="H15" s="121"/>
      <c r="I15" s="121"/>
    </row>
    <row r="16" spans="1:13" ht="14.25" x14ac:dyDescent="0.2">
      <c r="H16" s="121"/>
      <c r="I16" s="121"/>
    </row>
    <row r="17" spans="8:9" ht="14.25" x14ac:dyDescent="0.2">
      <c r="H17" s="121"/>
      <c r="I17" s="17"/>
    </row>
  </sheetData>
  <pageMargins left="0.7" right="0.7" top="0.75" bottom="0.75" header="0.3" footer="0.3"/>
  <pageSetup paperSize="9" orientation="portrait" r:id="rId1"/>
  <ignoredErrors>
    <ignoredError sqref="G4:H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1.25" x14ac:dyDescent="0.2"/>
  <cols>
    <col min="1" max="1" width="29.85546875" style="1" customWidth="1"/>
    <col min="2" max="16384" width="11.42578125" style="1"/>
  </cols>
  <sheetData>
    <row r="1" spans="1:11" ht="14.25" x14ac:dyDescent="0.2">
      <c r="A1" s="8" t="s">
        <v>95</v>
      </c>
      <c r="I1" s="76"/>
    </row>
    <row r="2" spans="1:11" ht="14.25" x14ac:dyDescent="0.2">
      <c r="A2" s="10" t="s">
        <v>96</v>
      </c>
      <c r="I2" s="76"/>
    </row>
    <row r="3" spans="1:11" x14ac:dyDescent="0.2">
      <c r="B3" s="115">
        <v>2013</v>
      </c>
      <c r="C3" s="115">
        <v>2014</v>
      </c>
      <c r="D3" s="115">
        <v>2015</v>
      </c>
      <c r="E3" s="115">
        <v>2016</v>
      </c>
      <c r="F3" s="115">
        <v>2017</v>
      </c>
      <c r="G3" s="115">
        <v>2018</v>
      </c>
      <c r="H3" s="115">
        <v>2019</v>
      </c>
      <c r="I3" s="115">
        <v>2020</v>
      </c>
      <c r="J3" s="115">
        <v>2021</v>
      </c>
    </row>
    <row r="4" spans="1:11" x14ac:dyDescent="0.2">
      <c r="A4" s="15" t="s">
        <v>42</v>
      </c>
      <c r="B4" s="12">
        <v>30605</v>
      </c>
      <c r="C4" s="12">
        <v>37695</v>
      </c>
      <c r="D4" s="12">
        <v>30001</v>
      </c>
      <c r="E4" s="12">
        <v>34106</v>
      </c>
      <c r="F4" s="12">
        <v>44369</v>
      </c>
      <c r="G4" s="12">
        <v>82729</v>
      </c>
      <c r="H4" s="12">
        <v>151277</v>
      </c>
      <c r="I4" s="12">
        <v>149402</v>
      </c>
      <c r="J4" s="12">
        <v>156475</v>
      </c>
      <c r="K4" s="128"/>
    </row>
    <row r="5" spans="1:11" x14ac:dyDescent="0.2">
      <c r="A5" s="15" t="s">
        <v>43</v>
      </c>
      <c r="B5" s="116">
        <v>24171</v>
      </c>
      <c r="C5" s="116">
        <v>31981</v>
      </c>
      <c r="D5" s="116">
        <v>24118</v>
      </c>
      <c r="E5" s="116">
        <v>27851</v>
      </c>
      <c r="F5" s="116">
        <v>36824</v>
      </c>
      <c r="G5" s="116">
        <v>75515</v>
      </c>
      <c r="H5" s="116">
        <v>144419</v>
      </c>
      <c r="I5" s="116">
        <v>143920</v>
      </c>
      <c r="J5" s="116">
        <v>150573</v>
      </c>
      <c r="K5" s="128"/>
    </row>
    <row r="6" spans="1:11" x14ac:dyDescent="0.2">
      <c r="A6" s="15" t="s">
        <v>44</v>
      </c>
      <c r="B6" s="116">
        <v>6434</v>
      </c>
      <c r="C6" s="116">
        <v>5714</v>
      </c>
      <c r="D6" s="116">
        <v>5883</v>
      </c>
      <c r="E6" s="116">
        <v>6255</v>
      </c>
      <c r="F6" s="116">
        <v>7545</v>
      </c>
      <c r="G6" s="116">
        <v>7214</v>
      </c>
      <c r="H6" s="116">
        <v>6858</v>
      </c>
      <c r="I6" s="116">
        <v>5482</v>
      </c>
      <c r="J6" s="116">
        <v>5902</v>
      </c>
      <c r="K6" s="128"/>
    </row>
    <row r="7" spans="1:11" ht="14.25" x14ac:dyDescent="0.2">
      <c r="A7" s="1" t="s">
        <v>134</v>
      </c>
      <c r="I7" s="121"/>
    </row>
    <row r="8" spans="1:11" ht="14.25" x14ac:dyDescent="0.2">
      <c r="I8" s="121"/>
    </row>
    <row r="9" spans="1:11" ht="14.25" x14ac:dyDescent="0.2">
      <c r="H9" s="16"/>
      <c r="I9" s="121"/>
      <c r="K9" s="16"/>
    </row>
    <row r="10" spans="1:11" ht="14.25" x14ac:dyDescent="0.2">
      <c r="I10" s="76"/>
    </row>
    <row r="11" spans="1:11" ht="14.25" x14ac:dyDescent="0.2">
      <c r="I11" s="76"/>
    </row>
    <row r="12" spans="1:11" ht="14.25" x14ac:dyDescent="0.2">
      <c r="I12" s="76"/>
    </row>
    <row r="13" spans="1:11" ht="14.25" x14ac:dyDescent="0.2">
      <c r="A13" s="76"/>
      <c r="B13" s="76"/>
      <c r="C13" s="76"/>
      <c r="D13" s="76"/>
      <c r="E13" s="76"/>
      <c r="F13" s="76"/>
      <c r="G13" s="76"/>
      <c r="H13" s="76"/>
      <c r="I13" s="7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02" zoomScaleNormal="110" workbookViewId="0"/>
  </sheetViews>
  <sheetFormatPr baseColWidth="10" defaultRowHeight="11.25" x14ac:dyDescent="0.2"/>
  <cols>
    <col min="1" max="1" width="11.42578125" style="1"/>
    <col min="2" max="12" width="11.42578125" style="29"/>
    <col min="13" max="16384" width="11.42578125" style="1"/>
  </cols>
  <sheetData>
    <row r="1" spans="1:12" x14ac:dyDescent="0.2">
      <c r="A1" s="18" t="s">
        <v>82</v>
      </c>
    </row>
    <row r="2" spans="1:12" x14ac:dyDescent="0.2">
      <c r="A2" s="19" t="s">
        <v>83</v>
      </c>
    </row>
    <row r="4" spans="1:12" s="25" customFormat="1" x14ac:dyDescent="0.2">
      <c r="A4" s="117" t="s">
        <v>56</v>
      </c>
      <c r="B4" s="117" t="s">
        <v>86</v>
      </c>
      <c r="C4" s="117" t="s">
        <v>87</v>
      </c>
      <c r="D4" s="117" t="s">
        <v>88</v>
      </c>
      <c r="E4" s="117" t="s">
        <v>89</v>
      </c>
      <c r="F4" s="117" t="s">
        <v>90</v>
      </c>
      <c r="G4" s="117" t="s">
        <v>91</v>
      </c>
      <c r="H4" s="117" t="s">
        <v>74</v>
      </c>
      <c r="I4" s="117" t="s">
        <v>75</v>
      </c>
      <c r="J4" s="117" t="s">
        <v>78</v>
      </c>
      <c r="K4" s="117" t="s">
        <v>84</v>
      </c>
      <c r="L4" s="117" t="s">
        <v>85</v>
      </c>
    </row>
    <row r="5" spans="1:12" s="82" customFormat="1" x14ac:dyDescent="0.2">
      <c r="A5" s="118" t="s">
        <v>57</v>
      </c>
      <c r="B5" s="119">
        <v>477.95592515592517</v>
      </c>
      <c r="C5" s="119">
        <v>478.55344248957596</v>
      </c>
      <c r="D5" s="119">
        <v>462.55450609203507</v>
      </c>
      <c r="E5" s="119">
        <v>472.27881092983688</v>
      </c>
      <c r="F5" s="119">
        <v>483.48320000000007</v>
      </c>
      <c r="G5" s="119">
        <v>502.92174259794643</v>
      </c>
      <c r="H5" s="119">
        <v>505.34360894845764</v>
      </c>
      <c r="I5" s="119">
        <v>485.18362934362938</v>
      </c>
      <c r="J5" s="119">
        <v>489.71571224392568</v>
      </c>
      <c r="K5" s="119">
        <v>492.26600947867303</v>
      </c>
      <c r="L5" s="119">
        <v>556.5</v>
      </c>
    </row>
    <row r="6" spans="1:12" x14ac:dyDescent="0.2">
      <c r="A6" s="9" t="s">
        <v>135</v>
      </c>
      <c r="J6" s="85"/>
      <c r="K6" s="85"/>
      <c r="L6" s="85"/>
    </row>
  </sheetData>
  <pageMargins left="0.7" right="0.7" top="0.75" bottom="0.75" header="0.3" footer="0.3"/>
  <pageSetup paperSize="9" orientation="portrait" verticalDpi="0" r:id="rId1"/>
  <ignoredErrors>
    <ignoredError sqref="B4:L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Sommaire</vt:lpstr>
      <vt:lpstr>Tableau 1</vt:lpstr>
      <vt:lpstr>Graphique 1 </vt:lpstr>
      <vt:lpstr>Graphique 2 </vt:lpstr>
      <vt:lpstr>Graphique 3</vt:lpstr>
      <vt:lpstr>Tableau 2</vt:lpstr>
      <vt:lpstr>Tableau 3</vt:lpstr>
      <vt:lpstr>Tableau 4</vt:lpstr>
      <vt:lpstr>Graphique 4</vt:lpstr>
      <vt:lpstr>'Tableau 2'!Zone_d_impression</vt:lpstr>
    </vt:vector>
  </TitlesOfParts>
  <Company>Ministere de la Culture et de la Communication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gwendoline.volat</dc:creator>
  <cp:lastModifiedBy>BAUCHAT Barbara</cp:lastModifiedBy>
  <cp:lastPrinted>2017-01-24T11:16:26Z</cp:lastPrinted>
  <dcterms:created xsi:type="dcterms:W3CDTF">2017-01-17T15:21:06Z</dcterms:created>
  <dcterms:modified xsi:type="dcterms:W3CDTF">2023-01-13T13:42:19Z</dcterms:modified>
</cp:coreProperties>
</file>