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VII. Médias et industries culturelles\"/>
    </mc:Choice>
  </mc:AlternateContent>
  <bookViews>
    <workbookView xWindow="0" yWindow="0" windowWidth="12150" windowHeight="5415"/>
  </bookViews>
  <sheets>
    <sheet name="Sommaire" sheetId="2" r:id="rId1"/>
    <sheet name="Graphique 1" sheetId="11" r:id="rId2"/>
    <sheet name="Tableau 1" sheetId="3" r:id="rId3"/>
    <sheet name="Graphique 2" sheetId="12" r:id="rId4"/>
    <sheet name="Graphique 3" sheetId="6" r:id="rId5"/>
    <sheet name="Tableau 2" sheetId="7" r:id="rId6"/>
    <sheet name="Graphique 4" sheetId="13" r:id="rId7"/>
    <sheet name="Graphique 5" sheetId="14" r:id="rId8"/>
    <sheet name="Carte 1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4" l="1"/>
  <c r="E10" i="14"/>
  <c r="D10" i="14"/>
  <c r="C10" i="14"/>
  <c r="B10" i="14"/>
  <c r="F10" i="14"/>
  <c r="H10" i="14"/>
  <c r="I10" i="14"/>
  <c r="J10" i="14"/>
  <c r="K10" i="14"/>
  <c r="L10" i="14"/>
  <c r="B8" i="14"/>
  <c r="C8" i="14"/>
  <c r="D8" i="14"/>
  <c r="E8" i="14"/>
  <c r="F8" i="14"/>
  <c r="G8" i="14"/>
  <c r="H8" i="14"/>
  <c r="I8" i="14"/>
  <c r="J8" i="14"/>
  <c r="K8" i="14"/>
  <c r="L8" i="14"/>
  <c r="G6" i="3" l="1"/>
  <c r="G7" i="3"/>
  <c r="G8" i="3"/>
  <c r="G9" i="3"/>
  <c r="G10" i="3"/>
  <c r="G11" i="3"/>
  <c r="G5" i="3"/>
  <c r="F6" i="3" l="1"/>
  <c r="F7" i="3"/>
  <c r="F8" i="3"/>
  <c r="F9" i="3"/>
  <c r="F10" i="3"/>
  <c r="F11" i="3"/>
  <c r="F5" i="3"/>
  <c r="B17" i="6" l="1"/>
  <c r="E17" i="6" l="1"/>
</calcChain>
</file>

<file path=xl/sharedStrings.xml><?xml version="1.0" encoding="utf-8"?>
<sst xmlns="http://schemas.openxmlformats.org/spreadsheetml/2006/main" count="156" uniqueCount="104">
  <si>
    <t>Titres édités*</t>
  </si>
  <si>
    <t>Exemplaires vendus*</t>
  </si>
  <si>
    <t>Chiffres d'affaires*</t>
  </si>
  <si>
    <t>* Total sans encyclopédies en fascicules</t>
  </si>
  <si>
    <t>Cessions de droits</t>
  </si>
  <si>
    <t>Ventes de livres</t>
  </si>
  <si>
    <t>Sciences et techiques, médecine et gestion</t>
  </si>
  <si>
    <t>Sciences humaines et sociales</t>
  </si>
  <si>
    <t>Religion et ésotérisme</t>
  </si>
  <si>
    <t>Dictionnaire et encyclopédies</t>
  </si>
  <si>
    <t>Littérature</t>
  </si>
  <si>
    <t>Documents, actualité, essais</t>
  </si>
  <si>
    <t>Jeunesse</t>
  </si>
  <si>
    <t>Livres pratiques</t>
  </si>
  <si>
    <t>Cartes géographiques et atlas</t>
  </si>
  <si>
    <t>Ouvrages de documentation</t>
  </si>
  <si>
    <t>Arts et beaux livres</t>
  </si>
  <si>
    <t>Enseignement scolaire</t>
  </si>
  <si>
    <t xml:space="preserve"> </t>
  </si>
  <si>
    <t>Grand public (hors littérature)</t>
  </si>
  <si>
    <t>Total</t>
  </si>
  <si>
    <t>Ventes de livres numériques sur support physique (CD, DVD, clé USB…)</t>
  </si>
  <si>
    <t>Ventes d'applications</t>
  </si>
  <si>
    <t>Abonnements et ventes de licences d'utilisation de contenus (bouquets, portail)</t>
  </si>
  <si>
    <t>Milliers d'euros</t>
  </si>
  <si>
    <t>Professionnel et universitaire</t>
  </si>
  <si>
    <t>Part du CA numérique dans le CA total des éditeurs</t>
  </si>
  <si>
    <t>Unités</t>
  </si>
  <si>
    <t>Nombre de livres déposés</t>
  </si>
  <si>
    <t>En %</t>
  </si>
  <si>
    <r>
      <t xml:space="preserve">Ventes de livres numériques à l'unité (téléchargement ou </t>
    </r>
    <r>
      <rPr>
        <b/>
        <i/>
        <sz val="8"/>
        <color theme="1"/>
        <rFont val="Arial"/>
        <family val="2"/>
      </rPr>
      <t>streaming</t>
    </r>
    <r>
      <rPr>
        <b/>
        <sz val="8"/>
        <color theme="1"/>
        <rFont val="Arial"/>
        <family val="2"/>
      </rPr>
      <t>)</t>
    </r>
  </si>
  <si>
    <t>Graphique 1 - Nombre de livres déposés au dépôt légal et nombre de titres autoédités, 2010-2019</t>
  </si>
  <si>
    <t>Source : Observatoire du dépôt légal, 2022</t>
  </si>
  <si>
    <t>n.d.</t>
  </si>
  <si>
    <t>n.d. : donnée non disponible</t>
  </si>
  <si>
    <t>Nombre de déposants</t>
  </si>
  <si>
    <t>Evolution 2021/2020</t>
  </si>
  <si>
    <t>Unités, millions et millions d'euros constants 2021</t>
  </si>
  <si>
    <t>Indice 100 en 2011</t>
  </si>
  <si>
    <r>
      <rPr>
        <i/>
        <sz val="8"/>
        <color theme="1"/>
        <rFont val="Arial"/>
        <family val="2"/>
      </rPr>
      <t>dont</t>
    </r>
    <r>
      <rPr>
        <sz val="8"/>
        <color theme="1"/>
        <rFont val="Arial"/>
        <family val="2"/>
      </rPr>
      <t xml:space="preserve"> nouveautés</t>
    </r>
  </si>
  <si>
    <r>
      <rPr>
        <i/>
        <sz val="8"/>
        <color theme="1"/>
        <rFont val="Arial"/>
        <family val="2"/>
      </rPr>
      <t>dont</t>
    </r>
    <r>
      <rPr>
        <sz val="8"/>
        <color theme="1"/>
        <rFont val="Arial"/>
        <family val="2"/>
      </rPr>
      <t xml:space="preserve"> réimpressions</t>
    </r>
  </si>
  <si>
    <t>Tableau 1 : Prodution éditoriale, ventes et chiffres d'affaires des éditeurs français, 2011-2021</t>
  </si>
  <si>
    <t>Evolution 2021/2011</t>
  </si>
  <si>
    <t>Graphique 2 : Indice d'évolution de la production de titres, nouveautés et ré-impressions, 2011-2021</t>
  </si>
  <si>
    <t>CA 2021</t>
  </si>
  <si>
    <t>CA 2020</t>
  </si>
  <si>
    <t>Bandes dessinées, comics, mangas</t>
  </si>
  <si>
    <t>tous formats</t>
  </si>
  <si>
    <r>
      <rPr>
        <b/>
        <i/>
        <sz val="8"/>
        <color theme="1"/>
        <rFont val="Arial"/>
        <family val="2"/>
      </rPr>
      <t>dont</t>
    </r>
    <r>
      <rPr>
        <b/>
        <sz val="8"/>
        <color theme="1"/>
        <rFont val="Arial"/>
        <family val="2"/>
      </rPr>
      <t xml:space="preserve"> format poche</t>
    </r>
  </si>
  <si>
    <t>Tableau 2 : Chiffre d'affaires de l'édition numérique en 2021</t>
  </si>
  <si>
    <t>CA numérique 2021</t>
  </si>
  <si>
    <t>croissance par rapport à 2020</t>
  </si>
  <si>
    <t>CA 2021 total (tous formats confondus)</t>
  </si>
  <si>
    <t>En milliers d'euros et en %</t>
  </si>
  <si>
    <t>Livres</t>
  </si>
  <si>
    <t>REGION</t>
  </si>
  <si>
    <t>Auvergne-Rhône-Alpes</t>
  </si>
  <si>
    <t>Bourgogne-Franche-Comté</t>
  </si>
  <si>
    <t>Bretagne</t>
  </si>
  <si>
    <t>Centre-Val de Loire</t>
  </si>
  <si>
    <t>Corse</t>
  </si>
  <si>
    <t>Grand-Est</t>
  </si>
  <si>
    <t>Guyane</t>
  </si>
  <si>
    <t>Hauts-de-France</t>
  </si>
  <si>
    <t>Île-de-France</t>
  </si>
  <si>
    <t>La Réunion</t>
  </si>
  <si>
    <t>Martinique</t>
  </si>
  <si>
    <t>Normandie</t>
  </si>
  <si>
    <t>Nouvelle-Aquitaine</t>
  </si>
  <si>
    <t>Occitanie</t>
  </si>
  <si>
    <t>Pays de la Loire</t>
  </si>
  <si>
    <t>Provence-Alpes-Côte d'Azur</t>
  </si>
  <si>
    <t>Total général</t>
  </si>
  <si>
    <t>Population 2019</t>
  </si>
  <si>
    <t>rapporté à la popu, sur 1M</t>
  </si>
  <si>
    <t>Carte 1 : Nombre de librairies labellisées rapporté à la population régionale</t>
  </si>
  <si>
    <t>Indice des prix à la consommation</t>
  </si>
  <si>
    <t>Dépenses totales en biens et services culturels en volume</t>
  </si>
  <si>
    <t>Graphique 5 : Evolution des dépenses des ménages consacrées au livre, 2011-2021</t>
  </si>
  <si>
    <t>Graphique 4 : Evolution de la part du chiffre d'affaires numérique dans l'ensemble du chiffre d'affaires des éditeurs, 2017-2021</t>
  </si>
  <si>
    <t xml:space="preserve">Graphique 3 : Répartition du chiffre d'affaires issu de la vente de livres en 201 </t>
  </si>
  <si>
    <t xml:space="preserve">Graphique 3 : Répartition du chiffre d'affaires issu de la vente de livres et évolution par secteur  en 2021 </t>
  </si>
  <si>
    <t>↑+56%</t>
  </si>
  <si>
    <t>↑+50%</t>
  </si>
  <si>
    <t>↑+33%</t>
  </si>
  <si>
    <t>↑+17%</t>
  </si>
  <si>
    <t>↑+16%</t>
  </si>
  <si>
    <t>↑+12%</t>
  </si>
  <si>
    <t>↑+5%</t>
  </si>
  <si>
    <t>↓-15%</t>
  </si>
  <si>
    <t>↓-1%</t>
  </si>
  <si>
    <t>↓-17%</t>
  </si>
  <si>
    <t>Source : SNE / DEPS, ministère de la Culture, 2022</t>
  </si>
  <si>
    <t>Source : Insee, Comptabilité nationale / DEPS, ministère de la Culture, 2022</t>
  </si>
  <si>
    <t>Source : Centre national du livre / DEPS, ministère de la Culture, 2022</t>
  </si>
  <si>
    <t>Source : Syndicat national de l'édition / DEPS, Ministère de la Culture, 2022</t>
  </si>
  <si>
    <t>Source : Syndicat national de l'édition / DEPS, ministère de la Culture, 2022</t>
  </si>
  <si>
    <t>Livre et lecture pubique</t>
  </si>
  <si>
    <r>
      <rPr>
        <b/>
        <i/>
        <sz val="8"/>
        <rFont val="Arial"/>
        <family val="2"/>
      </rPr>
      <t>dont</t>
    </r>
    <r>
      <rPr>
        <b/>
        <sz val="8"/>
        <rFont val="Arial"/>
        <family val="2"/>
      </rPr>
      <t xml:space="preserve"> nombre de livres auto-édités</t>
    </r>
  </si>
  <si>
    <r>
      <rPr>
        <b/>
        <i/>
        <sz val="8"/>
        <rFont val="Arial"/>
        <family val="2"/>
      </rPr>
      <t>dont</t>
    </r>
    <r>
      <rPr>
        <b/>
        <sz val="8"/>
        <rFont val="Arial"/>
        <family val="2"/>
      </rPr>
      <t xml:space="preserve"> nombre de déposants auto-édités</t>
    </r>
  </si>
  <si>
    <r>
      <rPr>
        <b/>
        <i/>
        <sz val="8"/>
        <rFont val="Arial"/>
        <family val="2"/>
      </rPr>
      <t>dont</t>
    </r>
    <r>
      <rPr>
        <b/>
        <sz val="8"/>
        <rFont val="Arial"/>
        <family val="2"/>
      </rPr>
      <t xml:space="preserve"> nombre de déposants éditeurs professionnels</t>
    </r>
  </si>
  <si>
    <t>Millions d'euros constants</t>
  </si>
  <si>
    <t>Consommation effective des ménages en valeur aux prix courants</t>
  </si>
  <si>
    <t>Nombre de librairies labellisées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</si>
</sst>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#,##0.0"/>
    <numFmt numFmtId="167" formatCode="_-* #,##0\ _€_-;\-* #,##0\ _€_-;_-* &quot;-&quot;??\ _€_-;_-@_-"/>
    <numFmt numFmtId="168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4"/>
      <name val="Arial"/>
      <family val="2"/>
    </font>
    <font>
      <b/>
      <sz val="8"/>
      <color rgb="FFC00000"/>
      <name val="Arial"/>
      <family val="2"/>
    </font>
    <font>
      <sz val="11"/>
      <color indexed="8"/>
      <name val="Calibri"/>
      <family val="2"/>
      <charset val="1"/>
    </font>
    <font>
      <b/>
      <sz val="8"/>
      <color theme="9" tint="-0.249977111117893"/>
      <name val="Arial"/>
      <family val="2"/>
    </font>
    <font>
      <b/>
      <i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 style="hair">
        <color auto="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rgb="FF0070C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3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22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4" fillId="0" borderId="10" xfId="0" applyFont="1" applyBorder="1" applyAlignment="1">
      <alignment vertical="top" wrapText="1"/>
    </xf>
    <xf numFmtId="165" fontId="24" fillId="0" borderId="0" xfId="0" applyNumberFormat="1" applyFont="1"/>
    <xf numFmtId="0" fontId="24" fillId="0" borderId="0" xfId="0" applyFont="1"/>
    <xf numFmtId="3" fontId="24" fillId="0" borderId="0" xfId="0" applyNumberFormat="1" applyFont="1"/>
    <xf numFmtId="166" fontId="23" fillId="0" borderId="0" xfId="0" applyNumberFormat="1" applyFont="1"/>
    <xf numFmtId="0" fontId="23" fillId="0" borderId="0" xfId="0" applyFont="1"/>
    <xf numFmtId="164" fontId="3" fillId="0" borderId="0" xfId="0" applyNumberFormat="1" applyFont="1"/>
    <xf numFmtId="9" fontId="3" fillId="0" borderId="0" xfId="0" applyNumberFormat="1" applyFont="1"/>
    <xf numFmtId="167" fontId="3" fillId="0" borderId="0" xfId="0" applyNumberFormat="1" applyFont="1"/>
    <xf numFmtId="167" fontId="4" fillId="0" borderId="0" xfId="0" applyNumberFormat="1" applyFont="1"/>
    <xf numFmtId="0" fontId="4" fillId="2" borderId="0" xfId="0" applyFont="1" applyFill="1"/>
    <xf numFmtId="0" fontId="26" fillId="0" borderId="0" xfId="0" applyFont="1"/>
    <xf numFmtId="2" fontId="3" fillId="0" borderId="0" xfId="0" applyNumberFormat="1" applyFont="1"/>
    <xf numFmtId="0" fontId="4" fillId="0" borderId="10" xfId="0" applyFont="1" applyBorder="1"/>
    <xf numFmtId="0" fontId="3" fillId="0" borderId="10" xfId="0" applyFont="1" applyBorder="1"/>
    <xf numFmtId="9" fontId="3" fillId="0" borderId="0" xfId="42" applyFont="1"/>
    <xf numFmtId="3" fontId="28" fillId="0" borderId="0" xfId="0" applyNumberFormat="1" applyFont="1"/>
    <xf numFmtId="0" fontId="29" fillId="0" borderId="0" xfId="0" applyFont="1"/>
    <xf numFmtId="3" fontId="29" fillId="0" borderId="0" xfId="0" applyNumberFormat="1" applyFont="1"/>
    <xf numFmtId="165" fontId="29" fillId="0" borderId="0" xfId="0" applyNumberFormat="1" applyFont="1"/>
    <xf numFmtId="166" fontId="29" fillId="0" borderId="0" xfId="0" applyNumberFormat="1" applyFont="1"/>
    <xf numFmtId="167" fontId="28" fillId="35" borderId="15" xfId="44" applyNumberFormat="1" applyFont="1" applyFill="1" applyBorder="1" applyAlignment="1">
      <alignment horizontal="left" vertical="center" wrapText="1"/>
    </xf>
    <xf numFmtId="167" fontId="28" fillId="0" borderId="13" xfId="44" applyNumberFormat="1" applyFont="1" applyFill="1" applyBorder="1" applyAlignment="1">
      <alignment wrapText="1"/>
    </xf>
    <xf numFmtId="9" fontId="28" fillId="34" borderId="14" xfId="42" applyNumberFormat="1" applyFont="1" applyFill="1" applyBorder="1" applyAlignment="1">
      <alignment wrapText="1"/>
    </xf>
    <xf numFmtId="9" fontId="28" fillId="34" borderId="16" xfId="42" quotePrefix="1" applyNumberFormat="1" applyFont="1" applyFill="1" applyBorder="1" applyAlignment="1">
      <alignment horizontal="center" vertical="center"/>
    </xf>
    <xf numFmtId="9" fontId="4" fillId="0" borderId="0" xfId="42" applyFont="1"/>
    <xf numFmtId="9" fontId="29" fillId="0" borderId="0" xfId="42" applyFont="1" applyFill="1" applyAlignment="1">
      <alignment wrapText="1"/>
    </xf>
    <xf numFmtId="9" fontId="3" fillId="0" borderId="10" xfId="42" applyFont="1" applyBorder="1"/>
    <xf numFmtId="0" fontId="28" fillId="0" borderId="10" xfId="0" applyFont="1" applyBorder="1"/>
    <xf numFmtId="0" fontId="2" fillId="0" borderId="0" xfId="0" applyFont="1"/>
    <xf numFmtId="3" fontId="2" fillId="0" borderId="0" xfId="0" applyNumberFormat="1" applyFont="1" applyBorder="1"/>
    <xf numFmtId="3" fontId="4" fillId="0" borderId="0" xfId="0" applyNumberFormat="1" applyFont="1" applyBorder="1"/>
    <xf numFmtId="0" fontId="28" fillId="0" borderId="10" xfId="0" applyFont="1" applyBorder="1" applyAlignment="1">
      <alignment horizontal="center"/>
    </xf>
    <xf numFmtId="0" fontId="28" fillId="0" borderId="0" xfId="0" applyFont="1"/>
    <xf numFmtId="9" fontId="2" fillId="0" borderId="0" xfId="42" applyFont="1"/>
    <xf numFmtId="9" fontId="2" fillId="0" borderId="10" xfId="42" applyFont="1" applyBorder="1"/>
    <xf numFmtId="0" fontId="4" fillId="0" borderId="11" xfId="0" applyFont="1" applyBorder="1" applyAlignment="1">
      <alignment vertical="top" wrapText="1"/>
    </xf>
    <xf numFmtId="9" fontId="4" fillId="0" borderId="12" xfId="0" applyNumberFormat="1" applyFont="1" applyBorder="1"/>
    <xf numFmtId="0" fontId="4" fillId="0" borderId="18" xfId="0" applyFont="1" applyBorder="1" applyAlignment="1">
      <alignment vertical="top" wrapText="1"/>
    </xf>
    <xf numFmtId="9" fontId="31" fillId="0" borderId="17" xfId="0" applyNumberFormat="1" applyFont="1" applyBorder="1"/>
    <xf numFmtId="3" fontId="28" fillId="0" borderId="12" xfId="0" applyNumberFormat="1" applyFont="1" applyBorder="1"/>
    <xf numFmtId="3" fontId="29" fillId="0" borderId="12" xfId="0" applyNumberFormat="1" applyFont="1" applyBorder="1"/>
    <xf numFmtId="0" fontId="3" fillId="0" borderId="0" xfId="0" applyFont="1" applyBorder="1"/>
    <xf numFmtId="167" fontId="28" fillId="0" borderId="0" xfId="44" applyNumberFormat="1" applyFont="1" applyFill="1" applyBorder="1" applyAlignment="1">
      <alignment wrapText="1"/>
    </xf>
    <xf numFmtId="167" fontId="4" fillId="36" borderId="0" xfId="0" applyNumberFormat="1" applyFont="1" applyFill="1"/>
    <xf numFmtId="167" fontId="28" fillId="36" borderId="0" xfId="44" applyNumberFormat="1" applyFont="1" applyFill="1" applyBorder="1" applyAlignment="1">
      <alignment wrapText="1"/>
    </xf>
    <xf numFmtId="9" fontId="30" fillId="0" borderId="0" xfId="42" applyFont="1"/>
    <xf numFmtId="9" fontId="30" fillId="36" borderId="0" xfId="42" applyFont="1" applyFill="1"/>
    <xf numFmtId="0" fontId="28" fillId="0" borderId="19" xfId="0" applyFont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9" fontId="33" fillId="0" borderId="0" xfId="42" applyFont="1"/>
    <xf numFmtId="9" fontId="31" fillId="0" borderId="0" xfId="42" applyFont="1"/>
    <xf numFmtId="9" fontId="31" fillId="0" borderId="0" xfId="42" applyFont="1" applyBorder="1"/>
    <xf numFmtId="9" fontId="31" fillId="0" borderId="10" xfId="42" applyFont="1" applyBorder="1"/>
    <xf numFmtId="0" fontId="1" fillId="0" borderId="0" xfId="0" applyFont="1"/>
    <xf numFmtId="3" fontId="28" fillId="0" borderId="0" xfId="0" applyNumberFormat="1" applyFont="1" applyBorder="1"/>
    <xf numFmtId="0" fontId="28" fillId="0" borderId="0" xfId="0" applyFont="1" applyBorder="1"/>
    <xf numFmtId="3" fontId="29" fillId="0" borderId="0" xfId="0" applyNumberFormat="1" applyFont="1" applyBorder="1"/>
    <xf numFmtId="3" fontId="29" fillId="0" borderId="10" xfId="0" applyNumberFormat="1" applyFont="1" applyBorder="1"/>
    <xf numFmtId="0" fontId="2" fillId="0" borderId="10" xfId="0" applyFont="1" applyBorder="1"/>
    <xf numFmtId="9" fontId="29" fillId="0" borderId="0" xfId="42" applyFont="1"/>
    <xf numFmtId="167" fontId="29" fillId="0" borderId="0" xfId="44" applyNumberFormat="1" applyFont="1" applyFill="1" applyAlignment="1">
      <alignment wrapText="1"/>
    </xf>
    <xf numFmtId="167" fontId="29" fillId="0" borderId="10" xfId="44" applyNumberFormat="1" applyFont="1" applyFill="1" applyBorder="1" applyAlignment="1">
      <alignment wrapText="1"/>
    </xf>
    <xf numFmtId="167" fontId="4" fillId="0" borderId="10" xfId="0" applyNumberFormat="1" applyFont="1" applyBorder="1"/>
    <xf numFmtId="3" fontId="29" fillId="0" borderId="0" xfId="0" applyNumberFormat="1" applyFont="1" applyFill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3" fontId="28" fillId="0" borderId="0" xfId="42" applyNumberFormat="1" applyFont="1"/>
    <xf numFmtId="0" fontId="4" fillId="0" borderId="19" xfId="0" applyFont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0" fontId="2" fillId="0" borderId="19" xfId="0" applyFont="1" applyFill="1" applyBorder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3" fontId="4" fillId="0" borderId="19" xfId="0" applyNumberFormat="1" applyFont="1" applyBorder="1"/>
    <xf numFmtId="1" fontId="4" fillId="0" borderId="19" xfId="0" applyNumberFormat="1" applyFont="1" applyBorder="1"/>
    <xf numFmtId="0" fontId="25" fillId="0" borderId="0" xfId="43"/>
  </cellXfs>
  <cellStyles count="4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xcel Built-in Normal" xfId="46"/>
    <cellStyle name="Insatisfaisant" xfId="7" builtinId="27" customBuiltin="1"/>
    <cellStyle name="Lien hypertexte" xfId="43" builtinId="8"/>
    <cellStyle name="Milliers 2" xfId="44"/>
    <cellStyle name="Milliers 2 2" xfId="45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0"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/>
  </sheetViews>
  <sheetFormatPr baseColWidth="10" defaultRowHeight="11.25" x14ac:dyDescent="0.2"/>
  <cols>
    <col min="1" max="16384" width="11.42578125" style="35"/>
  </cols>
  <sheetData>
    <row r="1" spans="1:2" x14ac:dyDescent="0.2">
      <c r="A1" s="2" t="s">
        <v>97</v>
      </c>
    </row>
    <row r="4" spans="1:2" ht="15" x14ac:dyDescent="0.25">
      <c r="B4" s="85" t="s">
        <v>31</v>
      </c>
    </row>
    <row r="5" spans="1:2" ht="15" x14ac:dyDescent="0.25">
      <c r="B5" s="85" t="s">
        <v>41</v>
      </c>
    </row>
    <row r="6" spans="1:2" ht="15" x14ac:dyDescent="0.25">
      <c r="B6" s="85" t="s">
        <v>43</v>
      </c>
    </row>
    <row r="7" spans="1:2" ht="15" x14ac:dyDescent="0.25">
      <c r="B7" s="85" t="s">
        <v>80</v>
      </c>
    </row>
    <row r="8" spans="1:2" ht="15" x14ac:dyDescent="0.25">
      <c r="B8" s="85" t="s">
        <v>49</v>
      </c>
    </row>
    <row r="9" spans="1:2" ht="15" x14ac:dyDescent="0.25">
      <c r="B9" s="85" t="s">
        <v>79</v>
      </c>
    </row>
    <row r="10" spans="1:2" ht="15" x14ac:dyDescent="0.25">
      <c r="B10" s="85" t="s">
        <v>78</v>
      </c>
    </row>
    <row r="11" spans="1:2" ht="15" x14ac:dyDescent="0.25">
      <c r="B11" s="85" t="s">
        <v>75</v>
      </c>
    </row>
  </sheetData>
  <hyperlinks>
    <hyperlink ref="B4" location="'Graphique 1'!A1" display="Graphique 1 - Nombre de livres déposés au dépôt légal et nombre de titres autoédités, 2010-2019"/>
    <hyperlink ref="B5" location="'Tableau 1'!A1" display="Tableau 1 : Prodution éditoriale, ventes et chiffres d'affaires des éditeurs français, 2011-2021"/>
    <hyperlink ref="B6" location="'Graphique 2'!A1" display="Graphique 2 : Indice d'évolution de la production de titres, nouveautés et ré-impressions, 2011-2021"/>
    <hyperlink ref="B7" location="'Graphique 3'!A1" display="Graphique 3 : Répartition du chiffre d'affaires issu de la vente de livres en 201 "/>
    <hyperlink ref="B8" location="'Tableau 2'!A1" display="Tableau 2 : Chiffre d'affaires de l'édition numérique en 2021"/>
    <hyperlink ref="B9" location="'Graphique 4'!A1" display="Graphique 4 : Evolution de la part du chiffre d'affaires numérique dans l'ensemble du chiffre d'affaires des éditeurs, 2017-2021"/>
    <hyperlink ref="B10" location="'Graphique 5'!A1" display="Graphique 5 : Evolution des dépenses des ménages consacrées au livre, 2011-2021"/>
    <hyperlink ref="B11" location="'Carte 1'!A1" display="Carte 1 : Nombre de librairies labellisées rapporté à la population régional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E20" sqref="E20"/>
    </sheetView>
  </sheetViews>
  <sheetFormatPr baseColWidth="10" defaultRowHeight="11.25" x14ac:dyDescent="0.2"/>
  <cols>
    <col min="1" max="1" width="43.140625" style="1" customWidth="1"/>
    <col min="2" max="16384" width="11.42578125" style="1"/>
  </cols>
  <sheetData>
    <row r="1" spans="1:13" x14ac:dyDescent="0.2">
      <c r="A1" s="2" t="s">
        <v>31</v>
      </c>
    </row>
    <row r="2" spans="1:13" x14ac:dyDescent="0.2">
      <c r="A2" s="3" t="s">
        <v>27</v>
      </c>
    </row>
    <row r="4" spans="1:13" x14ac:dyDescent="0.2">
      <c r="B4" s="34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  <c r="H4" s="19">
        <v>2016</v>
      </c>
      <c r="I4" s="19">
        <v>2017</v>
      </c>
      <c r="J4" s="19">
        <v>2018</v>
      </c>
      <c r="K4" s="19">
        <v>2019</v>
      </c>
      <c r="L4" s="19">
        <v>2020</v>
      </c>
      <c r="M4" s="19">
        <v>2021</v>
      </c>
    </row>
    <row r="5" spans="1:13" x14ac:dyDescent="0.2">
      <c r="A5" s="39" t="s">
        <v>28</v>
      </c>
      <c r="B5" s="64">
        <v>67728</v>
      </c>
      <c r="C5" s="64">
        <v>70109</v>
      </c>
      <c r="D5" s="64">
        <v>72139</v>
      </c>
      <c r="E5" s="64">
        <v>74818</v>
      </c>
      <c r="F5" s="64">
        <v>80255</v>
      </c>
      <c r="G5" s="64">
        <v>76287</v>
      </c>
      <c r="H5" s="64">
        <v>77986</v>
      </c>
      <c r="I5" s="64">
        <v>81263</v>
      </c>
      <c r="J5" s="64">
        <v>82313</v>
      </c>
      <c r="K5" s="64">
        <v>79581</v>
      </c>
      <c r="L5" s="64">
        <v>64121</v>
      </c>
      <c r="M5" s="37">
        <v>88016</v>
      </c>
    </row>
    <row r="6" spans="1:13" x14ac:dyDescent="0.2">
      <c r="A6" s="65" t="s">
        <v>98</v>
      </c>
      <c r="B6" s="66">
        <v>7700</v>
      </c>
      <c r="C6" s="66">
        <v>8145</v>
      </c>
      <c r="D6" s="66">
        <v>9630</v>
      </c>
      <c r="E6" s="66">
        <v>10840</v>
      </c>
      <c r="F6" s="66">
        <v>11707</v>
      </c>
      <c r="G6" s="66">
        <v>12024</v>
      </c>
      <c r="H6" s="66">
        <v>13225</v>
      </c>
      <c r="I6" s="66">
        <v>13437</v>
      </c>
      <c r="J6" s="66">
        <v>14130</v>
      </c>
      <c r="K6" s="66">
        <v>15450</v>
      </c>
      <c r="L6" s="66" t="s">
        <v>33</v>
      </c>
      <c r="M6" s="36" t="s">
        <v>33</v>
      </c>
    </row>
    <row r="7" spans="1:13" x14ac:dyDescent="0.2">
      <c r="A7" s="65" t="s">
        <v>35</v>
      </c>
      <c r="B7" s="66" t="s">
        <v>33</v>
      </c>
      <c r="C7" s="66" t="s">
        <v>33</v>
      </c>
      <c r="D7" s="66" t="s">
        <v>33</v>
      </c>
      <c r="E7" s="66" t="s">
        <v>33</v>
      </c>
      <c r="F7" s="64">
        <v>8325</v>
      </c>
      <c r="G7" s="64">
        <v>8039</v>
      </c>
      <c r="H7" s="64">
        <v>8224</v>
      </c>
      <c r="I7" s="66" t="s">
        <v>33</v>
      </c>
      <c r="J7" s="64">
        <v>8724</v>
      </c>
      <c r="K7" s="64">
        <v>8585</v>
      </c>
      <c r="L7" s="64">
        <v>7315</v>
      </c>
      <c r="M7" s="66" t="s">
        <v>33</v>
      </c>
    </row>
    <row r="8" spans="1:13" x14ac:dyDescent="0.2">
      <c r="A8" s="65" t="s">
        <v>99</v>
      </c>
      <c r="B8" s="66" t="s">
        <v>33</v>
      </c>
      <c r="C8" s="66" t="s">
        <v>33</v>
      </c>
      <c r="D8" s="66" t="s">
        <v>33</v>
      </c>
      <c r="E8" s="66" t="s">
        <v>33</v>
      </c>
      <c r="F8" s="66" t="s">
        <v>33</v>
      </c>
      <c r="G8" s="66" t="s">
        <v>33</v>
      </c>
      <c r="H8" s="66" t="s">
        <v>33</v>
      </c>
      <c r="I8" s="66" t="s">
        <v>33</v>
      </c>
      <c r="J8" s="66">
        <v>2488</v>
      </c>
      <c r="K8" s="66">
        <v>2921</v>
      </c>
      <c r="L8" s="66">
        <v>2446</v>
      </c>
      <c r="M8" s="66" t="s">
        <v>33</v>
      </c>
    </row>
    <row r="9" spans="1:13" x14ac:dyDescent="0.2">
      <c r="A9" s="34" t="s">
        <v>100</v>
      </c>
      <c r="B9" s="67" t="s">
        <v>33</v>
      </c>
      <c r="C9" s="67" t="s">
        <v>33</v>
      </c>
      <c r="D9" s="67" t="s">
        <v>33</v>
      </c>
      <c r="E9" s="67" t="s">
        <v>33</v>
      </c>
      <c r="F9" s="67" t="s">
        <v>33</v>
      </c>
      <c r="G9" s="67" t="s">
        <v>33</v>
      </c>
      <c r="H9" s="67" t="s">
        <v>33</v>
      </c>
      <c r="I9" s="67" t="s">
        <v>33</v>
      </c>
      <c r="J9" s="67">
        <v>3650</v>
      </c>
      <c r="K9" s="67">
        <v>3561</v>
      </c>
      <c r="L9" s="67">
        <v>3118</v>
      </c>
      <c r="M9" s="67" t="s">
        <v>33</v>
      </c>
    </row>
    <row r="11" spans="1:13" x14ac:dyDescent="0.2">
      <c r="A11" s="35" t="s">
        <v>34</v>
      </c>
    </row>
    <row r="12" spans="1:13" x14ac:dyDescent="0.2">
      <c r="A12" s="35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35" sqref="A35"/>
    </sheetView>
  </sheetViews>
  <sheetFormatPr baseColWidth="10" defaultRowHeight="11.25" x14ac:dyDescent="0.2"/>
  <cols>
    <col min="1" max="1" width="27.28515625" style="1" customWidth="1"/>
    <col min="2" max="5" width="11.42578125" style="1"/>
    <col min="6" max="6" width="10.42578125" style="1" customWidth="1"/>
    <col min="7" max="16384" width="11.42578125" style="1"/>
  </cols>
  <sheetData>
    <row r="1" spans="1:7" x14ac:dyDescent="0.2">
      <c r="A1" s="2" t="s">
        <v>41</v>
      </c>
    </row>
    <row r="2" spans="1:7" x14ac:dyDescent="0.2">
      <c r="A2" s="3" t="s">
        <v>37</v>
      </c>
    </row>
    <row r="4" spans="1:7" ht="22.5" x14ac:dyDescent="0.2">
      <c r="B4" s="6">
        <v>2011</v>
      </c>
      <c r="C4" s="6">
        <v>2019</v>
      </c>
      <c r="D4" s="6">
        <v>2020</v>
      </c>
      <c r="E4" s="42">
        <v>2021</v>
      </c>
      <c r="F4" s="42" t="s">
        <v>36</v>
      </c>
      <c r="G4" s="44" t="s">
        <v>42</v>
      </c>
    </row>
    <row r="5" spans="1:7" x14ac:dyDescent="0.2">
      <c r="A5" s="2" t="s">
        <v>0</v>
      </c>
      <c r="B5" s="22">
        <v>81268</v>
      </c>
      <c r="C5" s="22">
        <v>107143</v>
      </c>
      <c r="D5" s="22">
        <v>97326</v>
      </c>
      <c r="E5" s="46">
        <v>109481</v>
      </c>
      <c r="F5" s="43">
        <f>(E5-D5)/D5</f>
        <v>0.12488954647267946</v>
      </c>
      <c r="G5" s="45">
        <f>E5/B5-1</f>
        <v>0.34716001378156225</v>
      </c>
    </row>
    <row r="6" spans="1:7" x14ac:dyDescent="0.2">
      <c r="A6" s="35" t="s">
        <v>39</v>
      </c>
      <c r="B6" s="24">
        <v>41902</v>
      </c>
      <c r="C6" s="24">
        <v>44660</v>
      </c>
      <c r="D6" s="24">
        <v>37865</v>
      </c>
      <c r="E6" s="47">
        <v>39903</v>
      </c>
      <c r="F6" s="43">
        <f t="shared" ref="F6:F11" si="0">(E6-D6)/D6</f>
        <v>5.3822791496104583E-2</v>
      </c>
      <c r="G6" s="45">
        <f t="shared" ref="G6:G11" si="1">E6/B6-1</f>
        <v>-4.7706553386473227E-2</v>
      </c>
    </row>
    <row r="7" spans="1:7" x14ac:dyDescent="0.2">
      <c r="A7" s="35" t="s">
        <v>40</v>
      </c>
      <c r="B7" s="24">
        <v>39366</v>
      </c>
      <c r="C7" s="24">
        <v>62483</v>
      </c>
      <c r="D7" s="24">
        <v>59461</v>
      </c>
      <c r="E7" s="47">
        <v>69577</v>
      </c>
      <c r="F7" s="43">
        <f t="shared" si="0"/>
        <v>0.17012831940263365</v>
      </c>
      <c r="G7" s="45">
        <f t="shared" si="1"/>
        <v>0.767438906670731</v>
      </c>
    </row>
    <row r="8" spans="1:7" x14ac:dyDescent="0.2">
      <c r="A8" s="2" t="s">
        <v>1</v>
      </c>
      <c r="B8" s="22">
        <v>450579</v>
      </c>
      <c r="C8" s="22">
        <v>435070</v>
      </c>
      <c r="D8" s="22">
        <v>421593</v>
      </c>
      <c r="E8" s="46">
        <v>486083</v>
      </c>
      <c r="F8" s="43">
        <f t="shared" si="0"/>
        <v>0.15296743541757096</v>
      </c>
      <c r="G8" s="45">
        <f t="shared" si="1"/>
        <v>7.8796393085341254E-2</v>
      </c>
    </row>
    <row r="9" spans="1:7" x14ac:dyDescent="0.2">
      <c r="A9" s="2" t="s">
        <v>2</v>
      </c>
      <c r="B9" s="22">
        <v>3138.6</v>
      </c>
      <c r="C9" s="22">
        <v>2879</v>
      </c>
      <c r="D9" s="22">
        <v>2796.6</v>
      </c>
      <c r="E9" s="46">
        <v>3078.6</v>
      </c>
      <c r="F9" s="43">
        <f t="shared" si="0"/>
        <v>0.10083673031538297</v>
      </c>
      <c r="G9" s="45">
        <f t="shared" si="1"/>
        <v>-1.9116803670426341E-2</v>
      </c>
    </row>
    <row r="10" spans="1:7" x14ac:dyDescent="0.2">
      <c r="A10" s="2" t="s">
        <v>4</v>
      </c>
      <c r="B10" s="25">
        <v>151.1</v>
      </c>
      <c r="C10" s="23">
        <v>144.69999999999999</v>
      </c>
      <c r="D10" s="24">
        <v>136.19999999999999</v>
      </c>
      <c r="E10" s="47">
        <v>146.69999999999999</v>
      </c>
      <c r="F10" s="43">
        <f t="shared" si="0"/>
        <v>7.7092511013215861E-2</v>
      </c>
      <c r="G10" s="45">
        <f t="shared" si="1"/>
        <v>-2.9119788219722054E-2</v>
      </c>
    </row>
    <row r="11" spans="1:7" x14ac:dyDescent="0.2">
      <c r="A11" s="2" t="s">
        <v>5</v>
      </c>
      <c r="B11" s="26">
        <v>2987.5</v>
      </c>
      <c r="C11" s="26">
        <v>2734.4</v>
      </c>
      <c r="D11" s="24">
        <v>2660.5</v>
      </c>
      <c r="E11" s="47">
        <v>2932</v>
      </c>
      <c r="F11" s="43">
        <f t="shared" si="0"/>
        <v>0.10204848712647999</v>
      </c>
      <c r="G11" s="45">
        <f t="shared" si="1"/>
        <v>-1.8577405857740592E-2</v>
      </c>
    </row>
    <row r="12" spans="1:7" x14ac:dyDescent="0.2">
      <c r="A12" s="3" t="s">
        <v>3</v>
      </c>
      <c r="B12" s="5"/>
      <c r="C12" s="5"/>
      <c r="D12" s="5"/>
      <c r="E12" s="5"/>
    </row>
    <row r="13" spans="1:7" x14ac:dyDescent="0.2">
      <c r="A13" s="63" t="s">
        <v>92</v>
      </c>
      <c r="B13" s="11"/>
      <c r="C13" s="11"/>
      <c r="D13" s="11"/>
      <c r="E13" s="11"/>
    </row>
    <row r="14" spans="1:7" x14ac:dyDescent="0.2">
      <c r="A14" s="11"/>
      <c r="B14" s="9"/>
      <c r="C14" s="9"/>
      <c r="D14" s="9"/>
      <c r="E14" s="9"/>
    </row>
    <row r="15" spans="1:7" x14ac:dyDescent="0.2">
      <c r="A15" s="11"/>
      <c r="B15" s="10"/>
      <c r="C15" s="10"/>
      <c r="D15" s="10"/>
      <c r="E15" s="10"/>
    </row>
    <row r="16" spans="1:7" x14ac:dyDescent="0.2">
      <c r="A16" s="11"/>
      <c r="B16" s="7"/>
      <c r="C16" s="7"/>
      <c r="D16" s="8"/>
      <c r="E16" s="8"/>
    </row>
    <row r="17" spans="1:5" x14ac:dyDescent="0.2">
      <c r="A17" s="11"/>
      <c r="B17" s="7"/>
      <c r="C17" s="7"/>
      <c r="D17" s="8"/>
      <c r="E17" s="8"/>
    </row>
    <row r="18" spans="1:5" x14ac:dyDescent="0.2">
      <c r="A18" s="11"/>
      <c r="B18" s="10"/>
      <c r="C18" s="10"/>
      <c r="D18" s="10"/>
      <c r="E18" s="10"/>
    </row>
    <row r="19" spans="1:5" x14ac:dyDescent="0.2">
      <c r="A19" s="11"/>
    </row>
    <row r="20" spans="1:5" x14ac:dyDescent="0.2">
      <c r="A20" s="11"/>
    </row>
    <row r="22" spans="1:5" x14ac:dyDescent="0.2">
      <c r="C22" s="2"/>
    </row>
    <row r="24" spans="1:5" x14ac:dyDescent="0.2">
      <c r="C24" s="11"/>
    </row>
    <row r="25" spans="1:5" x14ac:dyDescent="0.2">
      <c r="D25" s="12"/>
      <c r="E25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D5" sqref="D5"/>
    </sheetView>
  </sheetViews>
  <sheetFormatPr baseColWidth="10" defaultRowHeight="11.25" x14ac:dyDescent="0.2"/>
  <cols>
    <col min="1" max="1" width="15.7109375" style="35" customWidth="1"/>
    <col min="2" max="16384" width="11.42578125" style="35"/>
  </cols>
  <sheetData>
    <row r="1" spans="1:12" x14ac:dyDescent="0.2">
      <c r="A1" s="2" t="s">
        <v>43</v>
      </c>
    </row>
    <row r="2" spans="1:12" x14ac:dyDescent="0.2">
      <c r="A2" s="3" t="s">
        <v>38</v>
      </c>
    </row>
    <row r="5" spans="1:12" x14ac:dyDescent="0.2">
      <c r="A5" s="68"/>
      <c r="B5" s="38">
        <v>2011</v>
      </c>
      <c r="C5" s="38">
        <v>2012</v>
      </c>
      <c r="D5" s="38">
        <v>2013</v>
      </c>
      <c r="E5" s="38">
        <v>2014</v>
      </c>
      <c r="F5" s="38">
        <v>2015</v>
      </c>
      <c r="G5" s="38">
        <v>2016</v>
      </c>
      <c r="H5" s="38">
        <v>2017</v>
      </c>
      <c r="I5" s="34">
        <v>2018</v>
      </c>
      <c r="J5" s="34">
        <v>2019</v>
      </c>
      <c r="K5" s="34">
        <v>2020</v>
      </c>
      <c r="L5" s="34">
        <v>2021</v>
      </c>
    </row>
    <row r="6" spans="1:12" x14ac:dyDescent="0.2">
      <c r="A6" s="39" t="s">
        <v>20</v>
      </c>
      <c r="B6" s="31">
        <v>1</v>
      </c>
      <c r="C6" s="31">
        <v>1.0606634837820543</v>
      </c>
      <c r="D6" s="31">
        <v>1.1738445636658956</v>
      </c>
      <c r="E6" s="31">
        <v>1.2087045331495792</v>
      </c>
      <c r="F6" s="31">
        <v>1.3136782005217307</v>
      </c>
      <c r="G6" s="31">
        <v>1.2739823792882807</v>
      </c>
      <c r="H6" s="31">
        <v>1.2879731259536349</v>
      </c>
      <c r="I6" s="31">
        <v>1.3141580942068218</v>
      </c>
      <c r="J6" s="31">
        <v>1.3183910026086529</v>
      </c>
      <c r="K6" s="31">
        <v>1.1975931485947728</v>
      </c>
      <c r="L6" s="31">
        <v>1.3471600137815622</v>
      </c>
    </row>
    <row r="7" spans="1:12" x14ac:dyDescent="0.2">
      <c r="A7" s="35" t="s">
        <v>39</v>
      </c>
      <c r="B7" s="40">
        <v>1</v>
      </c>
      <c r="C7" s="40">
        <v>1.0639348957090353</v>
      </c>
      <c r="D7" s="40">
        <v>1.1125721922581262</v>
      </c>
      <c r="E7" s="40">
        <v>1.0405231253878096</v>
      </c>
      <c r="F7" s="40">
        <v>1.0544842728270727</v>
      </c>
      <c r="G7" s="40">
        <v>1.1264378788601976</v>
      </c>
      <c r="H7" s="40">
        <v>1.134504319602883</v>
      </c>
      <c r="I7" s="40">
        <v>1.0731707317073171</v>
      </c>
      <c r="J7" s="40">
        <v>1.0658202472435683</v>
      </c>
      <c r="K7" s="40">
        <v>0.90365615006443611</v>
      </c>
      <c r="L7" s="40">
        <v>0.95229344661352677</v>
      </c>
    </row>
    <row r="8" spans="1:12" x14ac:dyDescent="0.2">
      <c r="A8" s="68" t="s">
        <v>40</v>
      </c>
      <c r="B8" s="41">
        <v>1</v>
      </c>
      <c r="C8" s="41">
        <v>1.0571813239851648</v>
      </c>
      <c r="D8" s="41">
        <v>1.241299598638419</v>
      </c>
      <c r="E8" s="41">
        <v>1.389676370471981</v>
      </c>
      <c r="F8" s="41">
        <v>1.5895696794187877</v>
      </c>
      <c r="G8" s="41">
        <v>1.4310318549001677</v>
      </c>
      <c r="H8" s="41">
        <v>1.4513285576385713</v>
      </c>
      <c r="I8" s="41">
        <v>1.5706701214245795</v>
      </c>
      <c r="J8" s="41">
        <v>1.5872326373012244</v>
      </c>
      <c r="K8" s="41">
        <v>1.51046588426561</v>
      </c>
      <c r="L8" s="41">
        <v>1.7674643093024438</v>
      </c>
    </row>
    <row r="10" spans="1:12" x14ac:dyDescent="0.2">
      <c r="A10" s="63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baseColWidth="10" defaultRowHeight="11.25" x14ac:dyDescent="0.2"/>
  <cols>
    <col min="1" max="1" width="32" style="1" customWidth="1"/>
    <col min="2" max="2" width="11" style="1" customWidth="1"/>
    <col min="3" max="4" width="11.140625" style="1" customWidth="1"/>
    <col min="5" max="16384" width="11.42578125" style="1"/>
  </cols>
  <sheetData>
    <row r="1" spans="1:7" x14ac:dyDescent="0.2">
      <c r="A1" s="2" t="s">
        <v>81</v>
      </c>
      <c r="B1" s="2"/>
      <c r="C1" s="2"/>
      <c r="D1" s="2"/>
    </row>
    <row r="2" spans="1:7" x14ac:dyDescent="0.2">
      <c r="A2" s="3" t="s">
        <v>29</v>
      </c>
      <c r="B2" s="3"/>
      <c r="C2" s="3"/>
      <c r="D2" s="3"/>
      <c r="G2" s="17"/>
    </row>
    <row r="3" spans="1:7" x14ac:dyDescent="0.2">
      <c r="A3" s="19"/>
      <c r="B3" s="19" t="s">
        <v>47</v>
      </c>
      <c r="C3" s="19"/>
      <c r="D3" s="19"/>
      <c r="E3" s="19" t="s">
        <v>48</v>
      </c>
      <c r="F3" s="20"/>
    </row>
    <row r="4" spans="1:7" x14ac:dyDescent="0.2">
      <c r="A4" s="1" t="s">
        <v>10</v>
      </c>
      <c r="B4" s="24">
        <v>614348</v>
      </c>
      <c r="C4" s="21">
        <v>0.20953391810432154</v>
      </c>
      <c r="D4" s="59" t="s">
        <v>88</v>
      </c>
      <c r="E4" s="24">
        <v>211375</v>
      </c>
      <c r="F4" s="21">
        <v>0.50128181108879244</v>
      </c>
      <c r="G4" s="18"/>
    </row>
    <row r="5" spans="1:7" x14ac:dyDescent="0.2">
      <c r="A5" s="35" t="s">
        <v>46</v>
      </c>
      <c r="B5" s="24">
        <v>509687</v>
      </c>
      <c r="C5" s="21">
        <v>0.17383748969124554</v>
      </c>
      <c r="D5" s="59" t="s">
        <v>82</v>
      </c>
      <c r="E5" s="24">
        <v>43692</v>
      </c>
      <c r="F5" s="21">
        <v>0.10361681793065176</v>
      </c>
    </row>
    <row r="6" spans="1:7" x14ac:dyDescent="0.2">
      <c r="A6" s="1" t="s">
        <v>12</v>
      </c>
      <c r="B6" s="24">
        <v>411883</v>
      </c>
      <c r="C6" s="21">
        <v>0.14047975868817392</v>
      </c>
      <c r="D6" s="59" t="s">
        <v>86</v>
      </c>
      <c r="E6" s="24">
        <v>77856</v>
      </c>
      <c r="F6" s="21">
        <v>0.18463771346719821</v>
      </c>
    </row>
    <row r="7" spans="1:7" x14ac:dyDescent="0.2">
      <c r="A7" s="1" t="s">
        <v>7</v>
      </c>
      <c r="B7" s="24">
        <v>373055</v>
      </c>
      <c r="C7" s="21">
        <v>0.12723680360057762</v>
      </c>
      <c r="D7" s="59" t="s">
        <v>88</v>
      </c>
      <c r="E7" s="24">
        <v>15655</v>
      </c>
      <c r="F7" s="21">
        <v>3.7126276771590985E-2</v>
      </c>
    </row>
    <row r="8" spans="1:7" x14ac:dyDescent="0.2">
      <c r="A8" s="1" t="s">
        <v>13</v>
      </c>
      <c r="B8" s="24">
        <v>369845</v>
      </c>
      <c r="C8" s="21">
        <v>0.12614197806665406</v>
      </c>
      <c r="D8" s="59" t="s">
        <v>85</v>
      </c>
      <c r="E8" s="24">
        <v>38171</v>
      </c>
      <c r="F8" s="21">
        <v>9.0523609750776085E-2</v>
      </c>
    </row>
    <row r="9" spans="1:7" x14ac:dyDescent="0.2">
      <c r="A9" s="1" t="s">
        <v>17</v>
      </c>
      <c r="B9" s="24">
        <v>321752</v>
      </c>
      <c r="C9" s="21">
        <v>0.10973903588503854</v>
      </c>
      <c r="D9" s="60" t="s">
        <v>91</v>
      </c>
      <c r="E9" s="24">
        <v>6510</v>
      </c>
      <c r="F9" s="21">
        <v>1.5438649746602192E-2</v>
      </c>
    </row>
    <row r="10" spans="1:7" x14ac:dyDescent="0.2">
      <c r="A10" s="1" t="s">
        <v>11</v>
      </c>
      <c r="B10" s="24">
        <v>112876</v>
      </c>
      <c r="C10" s="21">
        <v>3.8498295005344525E-2</v>
      </c>
      <c r="D10" s="59" t="s">
        <v>87</v>
      </c>
      <c r="E10" s="24">
        <v>18518</v>
      </c>
      <c r="F10" s="21">
        <v>4.3915962520365497E-2</v>
      </c>
    </row>
    <row r="11" spans="1:7" x14ac:dyDescent="0.2">
      <c r="A11" s="1" t="s">
        <v>6</v>
      </c>
      <c r="B11" s="24">
        <v>70348</v>
      </c>
      <c r="C11" s="21">
        <v>2.3993391483007692E-2</v>
      </c>
      <c r="D11" s="59" t="s">
        <v>85</v>
      </c>
      <c r="E11" s="24">
        <v>1246</v>
      </c>
      <c r="F11" s="21">
        <v>2.9549243601023553E-3</v>
      </c>
    </row>
    <row r="12" spans="1:7" x14ac:dyDescent="0.2">
      <c r="A12" s="1" t="s">
        <v>16</v>
      </c>
      <c r="B12" s="24">
        <v>66269</v>
      </c>
      <c r="C12" s="21">
        <v>2.2602178600492365E-2</v>
      </c>
      <c r="D12" s="59" t="s">
        <v>83</v>
      </c>
      <c r="E12" s="24">
        <v>2108</v>
      </c>
      <c r="F12" s="21">
        <v>4.999181822709281E-3</v>
      </c>
    </row>
    <row r="13" spans="1:7" x14ac:dyDescent="0.2">
      <c r="A13" s="1" t="s">
        <v>8</v>
      </c>
      <c r="B13" s="24">
        <v>48310</v>
      </c>
      <c r="C13" s="21">
        <v>1.6476953751977337E-2</v>
      </c>
      <c r="D13" s="59" t="s">
        <v>84</v>
      </c>
      <c r="E13" s="24">
        <v>1612</v>
      </c>
      <c r="F13" s="21">
        <v>3.822903746777686E-3</v>
      </c>
    </row>
    <row r="14" spans="1:7" x14ac:dyDescent="0.2">
      <c r="A14" s="1" t="s">
        <v>9</v>
      </c>
      <c r="B14" s="24">
        <v>22539</v>
      </c>
      <c r="C14" s="21">
        <v>7.6873123704371184E-3</v>
      </c>
      <c r="D14" s="60" t="s">
        <v>90</v>
      </c>
      <c r="E14" s="24">
        <v>4859</v>
      </c>
      <c r="F14" s="21">
        <v>1.1523256393047628E-2</v>
      </c>
    </row>
    <row r="15" spans="1:7" x14ac:dyDescent="0.2">
      <c r="A15" s="48" t="s">
        <v>14</v>
      </c>
      <c r="B15" s="66">
        <v>10374</v>
      </c>
      <c r="C15" s="21">
        <v>3.5382305572968929E-3</v>
      </c>
      <c r="D15" s="61" t="s">
        <v>89</v>
      </c>
      <c r="E15" s="66">
        <v>22</v>
      </c>
      <c r="F15" s="21">
        <v>5.217362433567561E-5</v>
      </c>
    </row>
    <row r="16" spans="1:7" x14ac:dyDescent="0.2">
      <c r="A16" s="20" t="s">
        <v>15</v>
      </c>
      <c r="B16" s="67">
        <v>688</v>
      </c>
      <c r="C16" s="33">
        <v>2.3465419543283809E-4</v>
      </c>
      <c r="D16" s="62" t="s">
        <v>89</v>
      </c>
      <c r="E16" s="67">
        <v>45</v>
      </c>
      <c r="F16" s="33">
        <v>1.0671877705024558E-4</v>
      </c>
    </row>
    <row r="17" spans="1:8" x14ac:dyDescent="0.2">
      <c r="A17" s="35" t="s">
        <v>44</v>
      </c>
      <c r="B17" s="4">
        <f>SUM(B4:B16)</f>
        <v>2931974</v>
      </c>
      <c r="E17" s="4">
        <f>SUM(E4:E16)</f>
        <v>421669</v>
      </c>
      <c r="H17" s="21"/>
    </row>
    <row r="18" spans="1:8" x14ac:dyDescent="0.2">
      <c r="A18" s="35" t="s">
        <v>45</v>
      </c>
      <c r="B18" s="4">
        <v>2606565</v>
      </c>
      <c r="E18" s="4">
        <v>368732</v>
      </c>
      <c r="H18" s="21"/>
    </row>
    <row r="19" spans="1:8" x14ac:dyDescent="0.2">
      <c r="A19" s="63" t="s">
        <v>92</v>
      </c>
    </row>
  </sheetData>
  <sortState ref="A4:G16">
    <sortCondition descending="1" ref="C4:C1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baseColWidth="10" defaultColWidth="25.85546875" defaultRowHeight="11.25" x14ac:dyDescent="0.2"/>
  <cols>
    <col min="1" max="1" width="64.85546875" style="1" customWidth="1"/>
    <col min="2" max="2" width="11" style="1" customWidth="1"/>
    <col min="3" max="3" width="9.140625" style="1" customWidth="1"/>
    <col min="4" max="4" width="9.42578125" style="1" customWidth="1"/>
    <col min="5" max="5" width="8.28515625" style="1" bestFit="1" customWidth="1"/>
    <col min="6" max="6" width="10.42578125" style="1" customWidth="1"/>
    <col min="7" max="7" width="8" style="1" customWidth="1"/>
    <col min="8" max="8" width="25.85546875" style="1" bestFit="1" customWidth="1"/>
    <col min="9" max="9" width="7.7109375" style="1" customWidth="1"/>
    <col min="10" max="10" width="10.5703125" style="1" customWidth="1"/>
    <col min="11" max="11" width="11.28515625" style="1" customWidth="1"/>
    <col min="12" max="16384" width="25.85546875" style="1"/>
  </cols>
  <sheetData>
    <row r="1" spans="1:11" x14ac:dyDescent="0.2">
      <c r="A1" s="2" t="s">
        <v>49</v>
      </c>
      <c r="B1" s="2"/>
    </row>
    <row r="2" spans="1:11" x14ac:dyDescent="0.2">
      <c r="A2" s="3" t="s">
        <v>24</v>
      </c>
      <c r="B2" s="3"/>
    </row>
    <row r="3" spans="1:11" x14ac:dyDescent="0.2">
      <c r="A3" s="14" t="s">
        <v>18</v>
      </c>
      <c r="B3" s="15" t="s">
        <v>17</v>
      </c>
      <c r="D3" s="15" t="s">
        <v>25</v>
      </c>
      <c r="F3" s="15" t="s">
        <v>10</v>
      </c>
      <c r="H3" s="15" t="s">
        <v>19</v>
      </c>
      <c r="J3" s="15" t="s">
        <v>20</v>
      </c>
    </row>
    <row r="4" spans="1:11" x14ac:dyDescent="0.2">
      <c r="A4" s="15" t="s">
        <v>21</v>
      </c>
      <c r="B4" s="69">
        <v>9.8955470038482683E-3</v>
      </c>
      <c r="C4" s="70">
        <v>378</v>
      </c>
      <c r="D4" s="32">
        <v>1.9868114016504037E-2</v>
      </c>
      <c r="E4" s="70">
        <v>3656.471</v>
      </c>
      <c r="F4" s="32">
        <v>1.059488290923334E-3</v>
      </c>
      <c r="G4" s="70">
        <v>34.948</v>
      </c>
      <c r="H4" s="32">
        <v>8.9362200537479619E-2</v>
      </c>
      <c r="I4" s="70">
        <v>1606.7850000000001</v>
      </c>
      <c r="J4" s="32">
        <v>2.077497071833196E-2</v>
      </c>
      <c r="K4" s="70">
        <v>5675.7740000000003</v>
      </c>
    </row>
    <row r="5" spans="1:11" x14ac:dyDescent="0.2">
      <c r="A5" s="15" t="s">
        <v>30</v>
      </c>
      <c r="B5" s="69">
        <v>0.63177046519542401</v>
      </c>
      <c r="C5" s="70">
        <v>24133</v>
      </c>
      <c r="D5" s="32">
        <v>0.39081785152221382</v>
      </c>
      <c r="E5" s="70">
        <v>71925.001999999993</v>
      </c>
      <c r="F5" s="32">
        <v>0.76089036669942323</v>
      </c>
      <c r="G5" s="70">
        <v>25098.527999999998</v>
      </c>
      <c r="H5" s="32">
        <v>0.68184952116974595</v>
      </c>
      <c r="I5" s="70">
        <v>12260.056</v>
      </c>
      <c r="J5" s="32">
        <v>0.48834328578607494</v>
      </c>
      <c r="K5" s="70">
        <v>133416.60800000001</v>
      </c>
    </row>
    <row r="6" spans="1:11" x14ac:dyDescent="0.2">
      <c r="A6" s="15" t="s">
        <v>22</v>
      </c>
      <c r="B6" s="69">
        <v>2.8796565355114007E-4</v>
      </c>
      <c r="C6" s="70">
        <v>11</v>
      </c>
      <c r="D6" s="32">
        <v>9.5274787623581166E-4</v>
      </c>
      <c r="E6" s="70">
        <v>175.34100000000001</v>
      </c>
      <c r="F6" s="32">
        <v>0</v>
      </c>
      <c r="G6" s="70">
        <v>0</v>
      </c>
      <c r="H6" s="32">
        <v>7.3884676414104119E-3</v>
      </c>
      <c r="I6" s="70">
        <v>132.84899999999999</v>
      </c>
      <c r="J6" s="32">
        <v>1.1691693761678309E-3</v>
      </c>
      <c r="K6" s="70">
        <v>319.41999999999996</v>
      </c>
    </row>
    <row r="7" spans="1:11" x14ac:dyDescent="0.2">
      <c r="A7" s="72" t="s">
        <v>23</v>
      </c>
      <c r="B7" s="69">
        <v>0.35804602214717662</v>
      </c>
      <c r="C7" s="70">
        <v>13677</v>
      </c>
      <c r="D7" s="32">
        <v>0.58836128658504616</v>
      </c>
      <c r="E7" s="70">
        <v>108280.33199999999</v>
      </c>
      <c r="F7" s="32">
        <v>0.23805014500965341</v>
      </c>
      <c r="G7" s="70">
        <v>7852.259</v>
      </c>
      <c r="H7" s="32">
        <v>0.22139981065136408</v>
      </c>
      <c r="I7" s="70">
        <v>3980.8989999999999</v>
      </c>
      <c r="J7" s="32">
        <v>0.4897125741194252</v>
      </c>
      <c r="K7" s="71">
        <v>133790.701</v>
      </c>
    </row>
    <row r="8" spans="1:11" x14ac:dyDescent="0.2">
      <c r="A8" s="15" t="s">
        <v>50</v>
      </c>
      <c r="B8" s="27">
        <v>38199.032999999996</v>
      </c>
      <c r="C8" s="27"/>
      <c r="D8" s="27">
        <v>184037.14600000001</v>
      </c>
      <c r="E8" s="27"/>
      <c r="F8" s="27">
        <v>32985.735000000001</v>
      </c>
      <c r="G8" s="27"/>
      <c r="H8" s="27">
        <v>17980.589</v>
      </c>
      <c r="I8" s="27"/>
      <c r="J8" s="27">
        <v>273202.50299999997</v>
      </c>
    </row>
    <row r="9" spans="1:11" x14ac:dyDescent="0.2">
      <c r="A9" s="2" t="s">
        <v>51</v>
      </c>
      <c r="B9" s="30">
        <v>6.5358973287009195E-2</v>
      </c>
      <c r="C9" s="30"/>
      <c r="D9" s="30">
        <v>4.2073315037464504E-2</v>
      </c>
      <c r="E9" s="30"/>
      <c r="F9" s="30">
        <v>4.7219508807455415E-3</v>
      </c>
      <c r="G9" s="30"/>
      <c r="H9" s="30">
        <v>3.6296777626760805E-2</v>
      </c>
      <c r="I9" s="30"/>
      <c r="J9" s="30">
        <v>3.6296777626760805E-2</v>
      </c>
    </row>
    <row r="10" spans="1:11" x14ac:dyDescent="0.2">
      <c r="A10" s="2"/>
    </row>
    <row r="11" spans="1:11" x14ac:dyDescent="0.2">
      <c r="A11" s="15" t="s">
        <v>52</v>
      </c>
      <c r="B11" s="28">
        <v>321751.63925610768</v>
      </c>
      <c r="C11" s="28"/>
      <c r="D11" s="28">
        <v>443403.3840917006</v>
      </c>
      <c r="E11" s="28"/>
      <c r="F11" s="28">
        <v>614347.90695824567</v>
      </c>
      <c r="G11" s="28"/>
      <c r="H11" s="28">
        <v>1552468.7764484407</v>
      </c>
      <c r="I11" s="28"/>
      <c r="J11" s="28">
        <v>2931971.7067544945</v>
      </c>
    </row>
    <row r="12" spans="1:11" x14ac:dyDescent="0.2">
      <c r="A12" s="16" t="s">
        <v>26</v>
      </c>
      <c r="B12" s="29">
        <v>0.11872210841976272</v>
      </c>
      <c r="C12" s="29"/>
      <c r="D12" s="29">
        <v>0.41505579930788067</v>
      </c>
      <c r="E12" s="29"/>
      <c r="F12" s="29">
        <v>5.3692272125282728E-2</v>
      </c>
      <c r="G12" s="29"/>
      <c r="H12" s="29">
        <v>1.1581932772351094E-2</v>
      </c>
      <c r="I12" s="29"/>
      <c r="J12" s="29">
        <v>9.3180470456318887E-2</v>
      </c>
    </row>
    <row r="14" spans="1:11" x14ac:dyDescent="0.2">
      <c r="A14" s="63" t="s">
        <v>96</v>
      </c>
    </row>
    <row r="17" spans="2:11" x14ac:dyDescent="0.2">
      <c r="C17" s="15"/>
      <c r="D17" s="15"/>
      <c r="E17" s="15"/>
      <c r="F17" s="15"/>
      <c r="G17" s="15"/>
      <c r="H17" s="15"/>
      <c r="I17" s="15"/>
      <c r="J17" s="15"/>
      <c r="K17" s="15"/>
    </row>
    <row r="18" spans="2:11" x14ac:dyDescent="0.2">
      <c r="C18" s="13"/>
      <c r="E18" s="13"/>
      <c r="F18" s="13"/>
      <c r="G18" s="13"/>
      <c r="H18" s="13"/>
      <c r="I18" s="13"/>
      <c r="J18" s="13"/>
    </row>
    <row r="27" spans="2:11" x14ac:dyDescent="0.2">
      <c r="B27" s="21"/>
      <c r="C27" s="49"/>
    </row>
  </sheetData>
  <sortState ref="A22:O25">
    <sortCondition descending="1" ref="B22:B25"/>
  </sortState>
  <conditionalFormatting sqref="B9:J9">
    <cfRule type="iconSet" priority="1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30" sqref="B30"/>
    </sheetView>
  </sheetViews>
  <sheetFormatPr baseColWidth="10" defaultRowHeight="11.25" x14ac:dyDescent="0.2"/>
  <cols>
    <col min="1" max="1" width="25.5703125" style="35" customWidth="1"/>
    <col min="2" max="16384" width="11.42578125" style="35"/>
  </cols>
  <sheetData>
    <row r="1" spans="1:11" x14ac:dyDescent="0.2">
      <c r="A1" s="2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5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B4" s="19">
        <v>2021</v>
      </c>
      <c r="C4" s="19"/>
      <c r="D4" s="19">
        <v>2020</v>
      </c>
      <c r="E4" s="19"/>
      <c r="F4" s="19">
        <v>2019</v>
      </c>
      <c r="G4" s="19"/>
      <c r="H4" s="19">
        <v>2018</v>
      </c>
      <c r="I4" s="20"/>
      <c r="J4" s="19">
        <v>2017</v>
      </c>
      <c r="K4" s="20"/>
    </row>
    <row r="5" spans="1:11" x14ac:dyDescent="0.2">
      <c r="A5" s="15" t="s">
        <v>25</v>
      </c>
      <c r="B5" s="49">
        <v>184037</v>
      </c>
      <c r="C5" s="52">
        <v>0.41505579930788067</v>
      </c>
      <c r="D5" s="49">
        <v>176606.71599999999</v>
      </c>
      <c r="E5" s="52">
        <v>0.42333593211676701</v>
      </c>
      <c r="F5" s="49">
        <v>163858.76699999999</v>
      </c>
      <c r="G5" s="52">
        <v>0.36560587145908413</v>
      </c>
      <c r="H5" s="49">
        <v>157304.05100000001</v>
      </c>
      <c r="I5" s="52">
        <v>0.36560587145908413</v>
      </c>
      <c r="J5" s="49">
        <v>150540.09299999999</v>
      </c>
      <c r="K5" s="52">
        <v>0.35976478123762812</v>
      </c>
    </row>
    <row r="6" spans="1:11" x14ac:dyDescent="0.2">
      <c r="A6" s="15" t="s">
        <v>17</v>
      </c>
      <c r="B6" s="49">
        <v>38199</v>
      </c>
      <c r="C6" s="52">
        <v>0.11872210841976272</v>
      </c>
      <c r="D6" s="49">
        <v>35855.550999999999</v>
      </c>
      <c r="E6" s="52">
        <v>9.2360267254741737E-2</v>
      </c>
      <c r="F6" s="49">
        <v>24332.872000000003</v>
      </c>
      <c r="G6" s="52">
        <v>6.2740053725476558E-2</v>
      </c>
      <c r="H6" s="49">
        <v>8980.9480000000003</v>
      </c>
      <c r="I6" s="52">
        <v>6.2740053725476558E-2</v>
      </c>
      <c r="J6" s="49">
        <v>8461.86</v>
      </c>
      <c r="K6" s="52">
        <v>3.1483406274157077E-2</v>
      </c>
    </row>
    <row r="7" spans="1:11" x14ac:dyDescent="0.2">
      <c r="A7" s="15" t="s">
        <v>10</v>
      </c>
      <c r="B7" s="49">
        <v>32986</v>
      </c>
      <c r="C7" s="52">
        <v>5.3692272125282728E-2</v>
      </c>
      <c r="D7" s="49">
        <v>32830.71</v>
      </c>
      <c r="E7" s="52">
        <v>5.6066682135999101E-2</v>
      </c>
      <c r="F7" s="49">
        <v>29816.438000000002</v>
      </c>
      <c r="G7" s="52">
        <v>5.2144407817737201E-2</v>
      </c>
      <c r="H7" s="49">
        <v>28327.246999999999</v>
      </c>
      <c r="I7" s="52">
        <v>5.2144407817737201E-2</v>
      </c>
      <c r="J7" s="49">
        <v>25724.817999999999</v>
      </c>
      <c r="K7" s="52">
        <v>4.8117010369283703E-2</v>
      </c>
    </row>
    <row r="8" spans="1:11" x14ac:dyDescent="0.2">
      <c r="A8" s="15" t="s">
        <v>19</v>
      </c>
      <c r="B8" s="49">
        <v>17981</v>
      </c>
      <c r="C8" s="52">
        <v>1.1581932772351094E-2</v>
      </c>
      <c r="D8" s="49">
        <v>18340.477999999999</v>
      </c>
      <c r="E8" s="52">
        <v>1.5087501309448786E-2</v>
      </c>
      <c r="F8" s="49">
        <v>14299.07</v>
      </c>
      <c r="G8" s="52">
        <v>1.1373430977768325E-2</v>
      </c>
      <c r="H8" s="49">
        <v>19033.256000000001</v>
      </c>
      <c r="I8" s="52">
        <v>1.1373430977768325E-2</v>
      </c>
      <c r="J8" s="49">
        <v>17635.04</v>
      </c>
      <c r="K8" s="52">
        <v>1.5420448326076787E-2</v>
      </c>
    </row>
    <row r="9" spans="1:11" x14ac:dyDescent="0.2">
      <c r="A9" s="50" t="s">
        <v>20</v>
      </c>
      <c r="B9" s="51">
        <v>273203</v>
      </c>
      <c r="C9" s="53">
        <v>9.3180470456318887E-2</v>
      </c>
      <c r="D9" s="51">
        <v>263633.45500000002</v>
      </c>
      <c r="E9" s="53">
        <v>0.10114208022553553</v>
      </c>
      <c r="F9" s="51">
        <v>232307.147</v>
      </c>
      <c r="G9" s="53">
        <v>8.7167694877337512E-2</v>
      </c>
      <c r="H9" s="51">
        <v>212645.50400000002</v>
      </c>
      <c r="I9" s="53">
        <v>8.7167694877337512E-2</v>
      </c>
      <c r="J9" s="51">
        <v>202361.81099999999</v>
      </c>
      <c r="K9" s="53">
        <v>8.4225342813800008E-2</v>
      </c>
    </row>
    <row r="12" spans="1:11" x14ac:dyDescent="0.2">
      <c r="B12" s="2">
        <v>2017</v>
      </c>
      <c r="C12" s="2">
        <v>2018</v>
      </c>
      <c r="D12" s="2">
        <v>2019</v>
      </c>
      <c r="E12" s="2">
        <v>2020</v>
      </c>
      <c r="F12" s="2">
        <v>2021</v>
      </c>
    </row>
    <row r="13" spans="1:11" x14ac:dyDescent="0.2">
      <c r="A13" s="15" t="s">
        <v>17</v>
      </c>
      <c r="B13" s="52">
        <v>3.1483406274157077E-2</v>
      </c>
      <c r="C13" s="52">
        <v>6.2740053725476558E-2</v>
      </c>
      <c r="D13" s="52">
        <v>6.2740053725476558E-2</v>
      </c>
      <c r="E13" s="52">
        <v>9.2360267254741737E-2</v>
      </c>
      <c r="F13" s="52">
        <v>0.11872210841976272</v>
      </c>
    </row>
    <row r="14" spans="1:11" x14ac:dyDescent="0.2">
      <c r="A14" s="15" t="s">
        <v>25</v>
      </c>
      <c r="B14" s="52">
        <v>0.35976478123762812</v>
      </c>
      <c r="C14" s="52">
        <v>0.36560587145908413</v>
      </c>
      <c r="D14" s="52">
        <v>0.36560587145908413</v>
      </c>
      <c r="E14" s="52">
        <v>0.42333593211676701</v>
      </c>
      <c r="F14" s="52">
        <v>0.41505579930788067</v>
      </c>
    </row>
    <row r="15" spans="1:11" x14ac:dyDescent="0.2">
      <c r="A15" s="15" t="s">
        <v>10</v>
      </c>
      <c r="B15" s="52">
        <v>4.8117010369283703E-2</v>
      </c>
      <c r="C15" s="52">
        <v>5.2144407817737201E-2</v>
      </c>
      <c r="D15" s="52">
        <v>5.2144407817737201E-2</v>
      </c>
      <c r="E15" s="52">
        <v>5.6066682135999101E-2</v>
      </c>
      <c r="F15" s="52">
        <v>5.3692272125282728E-2</v>
      </c>
    </row>
    <row r="16" spans="1:11" x14ac:dyDescent="0.2">
      <c r="A16" s="15" t="s">
        <v>19</v>
      </c>
      <c r="B16" s="52">
        <v>1.5420448326076787E-2</v>
      </c>
      <c r="C16" s="52">
        <v>1.1373430977768325E-2</v>
      </c>
      <c r="D16" s="52">
        <v>1.1373430977768325E-2</v>
      </c>
      <c r="E16" s="52">
        <v>1.5087501309448786E-2</v>
      </c>
      <c r="F16" s="52">
        <v>1.1581932772351094E-2</v>
      </c>
    </row>
    <row r="17" spans="1:6" x14ac:dyDescent="0.2">
      <c r="A17" s="50" t="s">
        <v>20</v>
      </c>
      <c r="B17" s="53">
        <v>8.4225342813800008E-2</v>
      </c>
      <c r="C17" s="53">
        <v>8.7167694877337512E-2</v>
      </c>
      <c r="D17" s="53">
        <v>8.7167694877337512E-2</v>
      </c>
      <c r="E17" s="53">
        <v>0.10114208022553553</v>
      </c>
      <c r="F17" s="53">
        <v>9.3180470456318887E-2</v>
      </c>
    </row>
    <row r="18" spans="1:6" x14ac:dyDescent="0.2">
      <c r="A18" s="63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7" sqref="B17"/>
    </sheetView>
  </sheetViews>
  <sheetFormatPr baseColWidth="10" defaultRowHeight="11.25" x14ac:dyDescent="0.2"/>
  <cols>
    <col min="1" max="1" width="49.42578125" style="35" customWidth="1"/>
    <col min="2" max="16384" width="11.42578125" style="35"/>
  </cols>
  <sheetData>
    <row r="1" spans="1:13" x14ac:dyDescent="0.2">
      <c r="A1" s="2" t="s">
        <v>78</v>
      </c>
    </row>
    <row r="2" spans="1:13" x14ac:dyDescent="0.2">
      <c r="A2" s="3" t="s">
        <v>101</v>
      </c>
    </row>
    <row r="4" spans="1:13" x14ac:dyDescent="0.2">
      <c r="A4" s="57"/>
    </row>
    <row r="5" spans="1:13" x14ac:dyDescent="0.2">
      <c r="A5" s="55" t="s">
        <v>102</v>
      </c>
      <c r="B5" s="54">
        <v>2011</v>
      </c>
      <c r="C5" s="54">
        <v>2012</v>
      </c>
      <c r="D5" s="54">
        <v>2013</v>
      </c>
      <c r="E5" s="54">
        <v>2014</v>
      </c>
      <c r="F5" s="54">
        <v>2015</v>
      </c>
      <c r="G5" s="54">
        <v>2016</v>
      </c>
      <c r="H5" s="54">
        <v>2017</v>
      </c>
      <c r="I5" s="54">
        <v>2018</v>
      </c>
      <c r="J5" s="54">
        <v>2019</v>
      </c>
      <c r="K5" s="54">
        <v>2020</v>
      </c>
      <c r="L5" s="58">
        <v>2021</v>
      </c>
    </row>
    <row r="6" spans="1:13" x14ac:dyDescent="0.2">
      <c r="A6" s="56" t="s">
        <v>54</v>
      </c>
      <c r="B6" s="73">
        <v>3963.85</v>
      </c>
      <c r="C6" s="73">
        <v>3904.393</v>
      </c>
      <c r="D6" s="73">
        <v>3865.3490000000002</v>
      </c>
      <c r="E6" s="73">
        <v>3846.0219999999999</v>
      </c>
      <c r="F6" s="73">
        <v>3992.9450000000002</v>
      </c>
      <c r="G6" s="73">
        <v>3984.9589999999998</v>
      </c>
      <c r="H6" s="73">
        <v>3941.125</v>
      </c>
      <c r="I6" s="73">
        <v>3874.125</v>
      </c>
      <c r="J6" s="73">
        <v>3924.489</v>
      </c>
      <c r="K6" s="73">
        <v>3794.9810000000002</v>
      </c>
      <c r="L6" s="73">
        <v>4269.3530000000001</v>
      </c>
    </row>
    <row r="7" spans="1:13" x14ac:dyDescent="0.2">
      <c r="A7" s="35" t="s">
        <v>76</v>
      </c>
      <c r="B7" s="23">
        <v>0.89338781575037141</v>
      </c>
      <c r="C7" s="23">
        <v>0.91316864784546803</v>
      </c>
      <c r="D7" s="23">
        <v>0.92226968796433872</v>
      </c>
      <c r="E7" s="23">
        <v>0.92784175334323915</v>
      </c>
      <c r="F7" s="23">
        <v>0.92867756315007421</v>
      </c>
      <c r="G7" s="23">
        <v>0.93155646359583943</v>
      </c>
      <c r="H7" s="23">
        <v>0.94232912332838037</v>
      </c>
      <c r="I7" s="23">
        <v>0.96210995542347688</v>
      </c>
      <c r="J7" s="23">
        <v>0.97464710252600295</v>
      </c>
      <c r="K7" s="23">
        <v>0.97975482912332834</v>
      </c>
      <c r="L7" s="23">
        <v>1</v>
      </c>
      <c r="M7" s="40"/>
    </row>
    <row r="8" spans="1:13" x14ac:dyDescent="0.2">
      <c r="B8" s="22">
        <f t="shared" ref="B8:J8" si="0">B6/B7</f>
        <v>4436.8749272349278</v>
      </c>
      <c r="C8" s="22">
        <f t="shared" si="0"/>
        <v>4275.6538008746056</v>
      </c>
      <c r="D8" s="22">
        <f t="shared" si="0"/>
        <v>4191.126576578391</v>
      </c>
      <c r="E8" s="22">
        <f t="shared" si="0"/>
        <v>4145.1271039935946</v>
      </c>
      <c r="F8" s="22">
        <f t="shared" si="0"/>
        <v>4299.6031760000005</v>
      </c>
      <c r="G8" s="22">
        <f t="shared" si="0"/>
        <v>4277.7428483700533</v>
      </c>
      <c r="H8" s="22">
        <f t="shared" si="0"/>
        <v>4182.3232482507146</v>
      </c>
      <c r="I8" s="22">
        <f t="shared" si="0"/>
        <v>4026.6967181467185</v>
      </c>
      <c r="J8" s="22">
        <f t="shared" si="0"/>
        <v>4026.5743260600289</v>
      </c>
      <c r="K8" s="22">
        <f>K6/K7</f>
        <v>3873.3986168720385</v>
      </c>
      <c r="L8" s="22">
        <f>L6/L7</f>
        <v>4269.3530000000001</v>
      </c>
      <c r="M8" s="40"/>
    </row>
    <row r="9" spans="1:13" x14ac:dyDescent="0.2">
      <c r="A9" s="2" t="s">
        <v>77</v>
      </c>
      <c r="B9" s="74">
        <v>19331.870999999999</v>
      </c>
      <c r="C9" s="74">
        <v>19117.207999999999</v>
      </c>
      <c r="D9" s="74">
        <v>18707.32</v>
      </c>
      <c r="E9" s="74">
        <v>18520.637999999999</v>
      </c>
      <c r="F9" s="74">
        <v>18527.351999999999</v>
      </c>
      <c r="G9" s="74">
        <v>18378.237000000001</v>
      </c>
      <c r="H9" s="74">
        <v>18550.514000000003</v>
      </c>
      <c r="I9" s="74">
        <v>18448.398000000001</v>
      </c>
      <c r="J9" s="74">
        <v>18579.775000000001</v>
      </c>
      <c r="K9" s="74">
        <v>14904.156999999999</v>
      </c>
      <c r="L9" s="74">
        <v>16143.971</v>
      </c>
    </row>
    <row r="10" spans="1:13" x14ac:dyDescent="0.2">
      <c r="B10" s="75">
        <f t="shared" ref="B10:K10" si="1">B9/B7</f>
        <v>21638.8344</v>
      </c>
      <c r="C10" s="75">
        <f t="shared" si="1"/>
        <v>20935.024483270619</v>
      </c>
      <c r="D10" s="75">
        <f t="shared" si="1"/>
        <v>20284.001788339545</v>
      </c>
      <c r="E10" s="75">
        <f t="shared" si="1"/>
        <v>19960.987887498748</v>
      </c>
      <c r="F10" s="75">
        <f t="shared" si="1"/>
        <v>19950.252633600001</v>
      </c>
      <c r="G10" s="75">
        <f t="shared" si="1"/>
        <v>19728.527167381122</v>
      </c>
      <c r="H10" s="75">
        <f t="shared" si="1"/>
        <v>19685.812038237906</v>
      </c>
      <c r="I10" s="75">
        <f t="shared" si="1"/>
        <v>19174.937226254828</v>
      </c>
      <c r="J10" s="75">
        <f t="shared" si="1"/>
        <v>19063.079294902338</v>
      </c>
      <c r="K10" s="75">
        <f t="shared" si="1"/>
        <v>15212.129154123222</v>
      </c>
      <c r="L10" s="75">
        <f>L9/L7</f>
        <v>16143.971</v>
      </c>
      <c r="M10" s="40"/>
    </row>
    <row r="11" spans="1:13" x14ac:dyDescent="0.2">
      <c r="L11" s="40"/>
    </row>
    <row r="12" spans="1:13" x14ac:dyDescent="0.2">
      <c r="A12" s="63" t="s">
        <v>93</v>
      </c>
      <c r="L12" s="40"/>
    </row>
    <row r="19" spans="11:11" x14ac:dyDescent="0.2">
      <c r="K19" s="4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baseColWidth="10" defaultRowHeight="11.25" x14ac:dyDescent="0.2"/>
  <cols>
    <col min="1" max="1" width="26.5703125" style="35" customWidth="1"/>
    <col min="2" max="2" width="26.5703125" style="35" bestFit="1" customWidth="1"/>
    <col min="3" max="3" width="13.42578125" style="35" customWidth="1"/>
    <col min="4" max="4" width="21.85546875" style="35" bestFit="1" customWidth="1"/>
    <col min="5" max="16384" width="11.42578125" style="35"/>
  </cols>
  <sheetData>
    <row r="1" spans="1:4" x14ac:dyDescent="0.2">
      <c r="A1" s="2" t="s">
        <v>75</v>
      </c>
    </row>
    <row r="3" spans="1:4" x14ac:dyDescent="0.2">
      <c r="A3" s="76" t="s">
        <v>55</v>
      </c>
      <c r="B3" s="76" t="s">
        <v>103</v>
      </c>
      <c r="C3" s="76" t="s">
        <v>73</v>
      </c>
      <c r="D3" s="76" t="s">
        <v>74</v>
      </c>
    </row>
    <row r="4" spans="1:4" x14ac:dyDescent="0.2">
      <c r="A4" s="77" t="s">
        <v>56</v>
      </c>
      <c r="B4" s="77">
        <v>72</v>
      </c>
      <c r="C4" s="78">
        <v>8042936</v>
      </c>
      <c r="D4" s="79">
        <v>8.9519548582756343</v>
      </c>
    </row>
    <row r="5" spans="1:4" x14ac:dyDescent="0.2">
      <c r="A5" s="77" t="s">
        <v>57</v>
      </c>
      <c r="B5" s="77">
        <v>25</v>
      </c>
      <c r="C5" s="78">
        <v>2805580</v>
      </c>
      <c r="D5" s="79">
        <v>8.9108134503382548</v>
      </c>
    </row>
    <row r="6" spans="1:4" x14ac:dyDescent="0.2">
      <c r="A6" s="77" t="s">
        <v>58</v>
      </c>
      <c r="B6" s="77">
        <v>27</v>
      </c>
      <c r="C6" s="78">
        <v>3354854</v>
      </c>
      <c r="D6" s="79">
        <v>8.0480402425858166</v>
      </c>
    </row>
    <row r="7" spans="1:4" x14ac:dyDescent="0.2">
      <c r="A7" s="77" t="s">
        <v>59</v>
      </c>
      <c r="B7" s="77">
        <v>12</v>
      </c>
      <c r="C7" s="78">
        <v>2573180</v>
      </c>
      <c r="D7" s="79">
        <v>4.6634903115988777</v>
      </c>
    </row>
    <row r="8" spans="1:4" x14ac:dyDescent="0.2">
      <c r="A8" s="77" t="s">
        <v>60</v>
      </c>
      <c r="B8" s="77">
        <v>1</v>
      </c>
      <c r="C8" s="78">
        <v>340440</v>
      </c>
      <c r="D8" s="79">
        <v>2.9373751615556336</v>
      </c>
    </row>
    <row r="9" spans="1:4" x14ac:dyDescent="0.2">
      <c r="A9" s="77" t="s">
        <v>61</v>
      </c>
      <c r="B9" s="77">
        <v>28</v>
      </c>
      <c r="C9" s="78">
        <v>5556219</v>
      </c>
      <c r="D9" s="79">
        <v>5.0393981950675446</v>
      </c>
    </row>
    <row r="10" spans="1:4" x14ac:dyDescent="0.2">
      <c r="A10" s="77" t="s">
        <v>62</v>
      </c>
      <c r="B10" s="77">
        <v>2</v>
      </c>
      <c r="C10" s="78">
        <v>281678</v>
      </c>
      <c r="D10" s="79">
        <v>7.1003060231896002</v>
      </c>
    </row>
    <row r="11" spans="1:4" x14ac:dyDescent="0.2">
      <c r="A11" s="77" t="s">
        <v>63</v>
      </c>
      <c r="B11" s="77">
        <v>20</v>
      </c>
      <c r="C11" s="78">
        <v>6004947</v>
      </c>
      <c r="D11" s="79">
        <v>3.3305872641340546</v>
      </c>
    </row>
    <row r="12" spans="1:4" x14ac:dyDescent="0.2">
      <c r="A12" s="77" t="s">
        <v>64</v>
      </c>
      <c r="B12" s="77">
        <v>112</v>
      </c>
      <c r="C12" s="78">
        <v>12262544</v>
      </c>
      <c r="D12" s="79">
        <v>9.1335044343164018</v>
      </c>
    </row>
    <row r="13" spans="1:4" x14ac:dyDescent="0.2">
      <c r="A13" s="80" t="s">
        <v>65</v>
      </c>
      <c r="B13" s="80">
        <v>2</v>
      </c>
      <c r="C13" s="81">
        <v>861210</v>
      </c>
      <c r="D13" s="82">
        <v>2.3223139536233903</v>
      </c>
    </row>
    <row r="14" spans="1:4" x14ac:dyDescent="0.2">
      <c r="A14" s="77" t="s">
        <v>66</v>
      </c>
      <c r="B14" s="77">
        <v>1</v>
      </c>
      <c r="C14" s="78">
        <v>364508</v>
      </c>
      <c r="D14" s="79">
        <v>2.743424012641698</v>
      </c>
    </row>
    <row r="15" spans="1:4" x14ac:dyDescent="0.2">
      <c r="A15" s="77" t="s">
        <v>67</v>
      </c>
      <c r="B15" s="77">
        <v>24</v>
      </c>
      <c r="C15" s="78">
        <v>3325032</v>
      </c>
      <c r="D15" s="79">
        <v>7.2179756465501681</v>
      </c>
    </row>
    <row r="16" spans="1:4" x14ac:dyDescent="0.2">
      <c r="A16" s="77" t="s">
        <v>68</v>
      </c>
      <c r="B16" s="77">
        <v>40</v>
      </c>
      <c r="C16" s="78">
        <v>6010289</v>
      </c>
      <c r="D16" s="79">
        <v>6.6552540152395334</v>
      </c>
    </row>
    <row r="17" spans="1:4" x14ac:dyDescent="0.2">
      <c r="A17" s="77" t="s">
        <v>69</v>
      </c>
      <c r="B17" s="77">
        <v>46</v>
      </c>
      <c r="C17" s="78">
        <v>5933185</v>
      </c>
      <c r="D17" s="79">
        <v>7.7530028138343914</v>
      </c>
    </row>
    <row r="18" spans="1:4" x14ac:dyDescent="0.2">
      <c r="A18" s="77" t="s">
        <v>70</v>
      </c>
      <c r="B18" s="77">
        <v>27</v>
      </c>
      <c r="C18" s="78">
        <v>3806461</v>
      </c>
      <c r="D18" s="79">
        <v>7.0932028464234893</v>
      </c>
    </row>
    <row r="19" spans="1:4" x14ac:dyDescent="0.2">
      <c r="A19" s="77" t="s">
        <v>71</v>
      </c>
      <c r="B19" s="77">
        <v>36</v>
      </c>
      <c r="C19" s="78">
        <v>5081101</v>
      </c>
      <c r="D19" s="79">
        <v>7.0850786079631165</v>
      </c>
    </row>
    <row r="20" spans="1:4" x14ac:dyDescent="0.2">
      <c r="A20" s="76" t="s">
        <v>72</v>
      </c>
      <c r="B20" s="76">
        <v>475</v>
      </c>
      <c r="C20" s="83">
        <v>66604164</v>
      </c>
      <c r="D20" s="84">
        <v>7.1316862411184987</v>
      </c>
    </row>
    <row r="22" spans="1:4" x14ac:dyDescent="0.2">
      <c r="A22" s="35" t="s">
        <v>94</v>
      </c>
    </row>
  </sheetData>
  <sortState ref="A49:E65">
    <sortCondition ref="A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Sommaire</vt:lpstr>
      <vt:lpstr>Graphique 1</vt:lpstr>
      <vt:lpstr>Tableau 1</vt:lpstr>
      <vt:lpstr>Graphique 2</vt:lpstr>
      <vt:lpstr>Graphique 3</vt:lpstr>
      <vt:lpstr>Tableau 2</vt:lpstr>
      <vt:lpstr>Graphique 4</vt:lpstr>
      <vt:lpstr>Graphique 5</vt:lpstr>
      <vt:lpstr>Carte 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edwige.millery</dc:creator>
  <cp:lastModifiedBy>BAUCHAT Barbara</cp:lastModifiedBy>
  <dcterms:created xsi:type="dcterms:W3CDTF">2019-01-18T11:09:00Z</dcterms:created>
  <dcterms:modified xsi:type="dcterms:W3CDTF">2023-01-12T15:14:19Z</dcterms:modified>
</cp:coreProperties>
</file>