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D5" i="2"/>
  <c r="B5"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<sst xmlns="http://schemas.openxmlformats.org/spreadsheetml/2006/main" count="408" uniqueCount="311">
  <si>
    <t>Atlas 2018 région Auvergne-Rhône-Alpes</t>
  </si>
  <si>
    <t>SOMMAIRE</t>
  </si>
  <si>
    <t>Principaux repères de la région Occitanie</t>
  </si>
  <si>
    <t>Part de la population par territoire de vie en Occitanie</t>
  </si>
  <si>
    <t>Répartition de la dépense culturelle en Occitanie</t>
  </si>
  <si>
    <t>Dépenses des collectivités territoriales en Occitanie en 2016</t>
  </si>
  <si>
    <t>Dépenses du ministère de la Culture et de ses opérateurs en Occitanie en 2016</t>
  </si>
  <si>
    <t>Dépenses culturelles des communes et de leurs groupements en Occitanie en 2016</t>
  </si>
  <si>
    <t>Répartition des principaux équipements culturels par type de territoire de vie en Occitanie en 2016</t>
  </si>
  <si>
    <t>Secteurs culturels et professions culturelles en Occitanie en 2014</t>
  </si>
  <si>
    <t>Répartition des professions culturelles en Occitanie en 2014</t>
  </si>
  <si>
    <t>Part des diplômés du supérieur et salaire médian annuel selon les professions culturelles en Occitanie en 2014</t>
  </si>
  <si>
    <t>Répartition de l'emploi par secteur culturel en Occitanie en 2014</t>
  </si>
  <si>
    <t>Caractéristiques des non-salariés par secteur culturel en Occitanie en 2014</t>
  </si>
  <si>
    <t>Poids des entreprises dans les secteurs culturels marchands en Occitanie en 2015</t>
  </si>
  <si>
    <t xml:space="preserve">Répartition du nombre d'établissements, du chiffre d'affaires et des effectifs salariés par domaine culturel en Occitanie en 2015 </t>
  </si>
  <si>
    <t>Répartition des entreprises culturelles en Occitanie en 2015</t>
  </si>
  <si>
    <t>Principaux établissements culturels employeurs en Occitanie en 2015</t>
  </si>
  <si>
    <t>L'emploi culturel : secteurs culturels et professions culturels en Occitanie en 2014</t>
  </si>
  <si>
    <t>Part de diplômés du supérieur et salaire net médian selon les professions culturelles en Occitanie en 2014</t>
  </si>
  <si>
    <t>Poids des entreprises culturelles dans les secteurs marchands en Occitanie en 2015</t>
  </si>
  <si>
    <t>Répartition du nombre d'établissements, du chiffre d'affaires et des effectifs salariés par domaine culturel en Occitanie en 2015</t>
  </si>
  <si>
    <t>Répartition des enteprises culturelles en Occitanie selon les effectifs en 2015</t>
  </si>
  <si>
    <t>Principaux établissements culturels employeursen Occitanie en 2015</t>
  </si>
  <si>
    <t>Champ : actifs ayant un emploi, région Occitanie</t>
  </si>
  <si>
    <t>Source : Insee, Recensement 2014 / DEPS, Ministère de la Culture, 2018</t>
  </si>
  <si>
    <t>Occitanie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</si>
  <si>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</si>
  <si>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</si>
  <si>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</si>
  <si>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</si>
  <si>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</si>
  <si>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</si>
  <si>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</si>
  <si>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</si>
  <si>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</si>
  <si>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</si>
  <si>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</si>
  <si>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</si>
  <si>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</si>
  <si>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</si>
  <si>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</si>
  <si>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</si>
  <si>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</si>
  <si>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</si>
  <si>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</si>
  <si>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Note de lecture : en 2014 enOccitanie, les artistes des spectacles rassemblent 17 % de des professionnels de la culture dans cette région, soit la première population de professionnels de la culture pour l'Occitanie.</t>
  </si>
  <si>
    <t xml:space="preserve">Champ : ensemble des salariés ayant occupé une profession culturelle présents dans les déclarations annuelles des données sociales (DADS) en 2014 en région Occitanie.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</si>
  <si>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</si>
  <si>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Données graphiques</t>
  </si>
  <si>
    <t>% diplômés</t>
  </si>
  <si>
    <t>Salaire median</t>
  </si>
  <si>
    <t>Note de lecture : En 2014 en Occitanie, 43 % des artistes des spectacles sont diplômés du supérieur. Le salaire médian net annuel des artistes des spectacles (la moitié perçoit plus, l'autre moitié perçoit moins) est de 7 383 euros.</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</si>
  <si>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</si>
  <si>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</si>
  <si>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</si>
  <si>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</si>
  <si>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</si>
  <si>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</si>
  <si>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</si>
  <si>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</si>
  <si>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</si>
  <si>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</si>
  <si>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</si>
  <si>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</si>
  <si>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</si>
  <si>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</si>
  <si>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</si>
  <si>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Note de lecture : En 2014 en Occitanie, le secteur du spectacle vivant rassemble 23 %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</si>
  <si>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</si>
  <si>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</si>
  <si>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</si>
  <si>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</si>
  <si>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</si>
  <si>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</si>
  <si>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</si>
  <si>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</si>
  <si>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Champ: actifs ayant un emploi, région Occitanie</t>
  </si>
  <si>
    <t>Source : Insee, Recensement 2014 et base non salariés 2014 / DEPS, Ministère de la Culture, 2018</t>
  </si>
  <si>
    <t>Entreprises culturelles</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</si>
  <si>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</si>
  <si>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</si>
  <si>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</si>
  <si>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</si>
  <si>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</si>
  <si>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</si>
  <si>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</si>
  <si>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</si>
  <si>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</si>
  <si>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</si>
  <si>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</si>
  <si>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Part d'effectifs ETP</t>
  </si>
  <si>
    <t xml:space="preserve">Part du chiffre d'affaires </t>
  </si>
  <si>
    <t xml:space="preserve">Part d'établissements </t>
  </si>
  <si>
    <t>Livre et Presse</t>
  </si>
  <si>
    <t>Arts visuels</t>
  </si>
  <si>
    <t>Audiovisuel et Multimédia</t>
  </si>
  <si>
    <t>Agences de publicité</t>
  </si>
  <si>
    <t>Enseignement culturel</t>
  </si>
  <si>
    <t>Note de lecture : en 2015, le secteur des arts visuels représente 27 % des établissements culturels d'Occitanie, 8 % du chiffre d'affaires généré par les entreprises culturelles de la région et rassemble 5 % des effectifs salariés en équivalent temps plein du secteur culturel marchand d'Occitanie.</t>
  </si>
  <si>
    <t>Patrimoine
59 établissements</t>
  </si>
  <si>
    <t>Livre et presse
2 130 établissements</t>
  </si>
  <si>
    <t>Publicité
1 044 établissements</t>
  </si>
  <si>
    <t>Audiovisuel
718 établissements</t>
  </si>
  <si>
    <t>Architecure
2 478 établissements</t>
  </si>
  <si>
    <t>Ensemble
10 285 établissements</t>
  </si>
  <si>
    <t>Spectacle vivant
899 établissements</t>
  </si>
  <si>
    <t>Arts visuels
2 729 établissements</t>
  </si>
  <si>
    <t>Enseignement
228 établissements</t>
  </si>
  <si>
    <t>en nb etab</t>
  </si>
  <si>
    <t>Aucun salarié</t>
  </si>
  <si>
    <t>1 à 9 salariés</t>
  </si>
  <si>
    <t>10 à 19 salariés</t>
  </si>
  <si>
    <t>20 à 49 salariés</t>
  </si>
  <si>
    <t>50 à 249 salariés</t>
  </si>
  <si>
    <t>250 salariés et plus</t>
  </si>
  <si>
    <t>Note de lecture : en 2015, l'enseignement culturel compte 228 établissements en Occitanie, dont 95 % ne comptent aucun salarié et 5 % de 1 à 9 samariés en équivalent temps plein.</t>
  </si>
  <si>
    <t>Dénomination</t>
  </si>
  <si>
    <t>Secteur d'activité</t>
  </si>
  <si>
    <t>Domaine culturel</t>
  </si>
  <si>
    <t>Tranche d'effectif ETP</t>
  </si>
  <si>
    <t>Département</t>
  </si>
  <si>
    <t>Commune</t>
  </si>
  <si>
    <t>Milan presse</t>
  </si>
  <si>
    <t>Édition de revues et périodiques</t>
  </si>
  <si>
    <t>200 à 249 salariés</t>
  </si>
  <si>
    <t>Haute-Garonne</t>
  </si>
  <si>
    <t>Toulouse</t>
  </si>
  <si>
    <t>La dépêche du Midi</t>
  </si>
  <si>
    <t>Édition de journaux</t>
  </si>
  <si>
    <t>France 3 Sud</t>
  </si>
  <si>
    <t>Édition de chaînes généralistes</t>
  </si>
  <si>
    <t>Audiovisuel</t>
  </si>
  <si>
    <t>Opéra Orchestre national Montpellier Occitanie</t>
  </si>
  <si>
    <t>Arts du spectacle vivant</t>
  </si>
  <si>
    <t>Hérault</t>
  </si>
  <si>
    <t>Montpellier</t>
  </si>
  <si>
    <t>Midi libre</t>
  </si>
  <si>
    <t>100 à 199 salariés</t>
  </si>
  <si>
    <t>Saint-Jean-de-Védas</t>
  </si>
  <si>
    <t>Ubisoft</t>
  </si>
  <si>
    <t>Post-production de films cinématographiques, de vidéo et de programmes de télévision</t>
  </si>
  <si>
    <t>Castelnau-le-Lez</t>
  </si>
  <si>
    <t>Adrexo</t>
  </si>
  <si>
    <t>Activités des agences de publicité</t>
  </si>
  <si>
    <t>Pyrénées-Orientales</t>
  </si>
  <si>
    <t>Le Soler</t>
  </si>
  <si>
    <t>Béziers</t>
  </si>
  <si>
    <t>Pont du Gard</t>
  </si>
  <si>
    <t>Gestion des sites et monuments historiques et des attractions touristiques similaires</t>
  </si>
  <si>
    <t>Gard</t>
  </si>
  <si>
    <t>Vers-Pont-du-Gard</t>
  </si>
  <si>
    <t>Saint-Alban</t>
  </si>
  <si>
    <t>Champ : établissements employeurs des secteurs culturels.</t>
  </si>
  <si>
    <t>Source : Insee, Sirene / Deps, ministère de la Culture 2018.</t>
  </si>
  <si>
    <t>Etat **</t>
  </si>
  <si>
    <t>Région</t>
  </si>
  <si>
    <t>Départements</t>
  </si>
  <si>
    <t>EPCI*</t>
  </si>
  <si>
    <t>Communes*</t>
  </si>
  <si>
    <t>* Communes de plus de 3 500 habitants ; groupements composés d'au moins une commune de plus de 3 500 habitants.</t>
  </si>
  <si>
    <t>Note de lecture : en Occitanie, 40 % de la dépense culturelle publique est portée par les communes.</t>
  </si>
  <si>
    <t>Source : CNC/DABS/SRH/DEPS, Ministère de la Culture, 2018</t>
  </si>
  <si>
    <t>** Dépenses du ministère de la Culture, y compris dépenses de personnels et hors sociétés de l'audiovisuel.</t>
  </si>
  <si>
    <t>Répartition de la dépense culturelle publique en Occitanie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</si>
  <si>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</si>
  <si>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</si>
  <si>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</si>
  <si>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</si>
  <si>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</si>
  <si>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</si>
  <si>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</si>
  <si>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</si>
  <si>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</si>
  <si>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</si>
  <si>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</si>
  <si>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</si>
  <si>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</si>
  <si>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</si>
  <si>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</si>
  <si>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d'Occitanie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</si>
  <si>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</si>
  <si>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</si>
  <si>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</si>
  <si>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</si>
  <si>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</si>
  <si>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</si>
  <si>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</si>
  <si>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</si>
  <si>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</si>
  <si>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</si>
  <si>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</si>
  <si>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</si>
  <si>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</si>
  <si>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</si>
  <si>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en Occitanie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</si>
  <si>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</si>
  <si>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</si>
  <si>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</si>
  <si>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</si>
  <si>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</si>
  <si>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</si>
  <si>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</si>
  <si>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</si>
  <si>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</si>
  <si>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</si>
  <si>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</si>
  <si>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</si>
  <si>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d'Occitanie et de leurs groupements en faveur des bibliothèques et médiathèques s'élèvent à 101 millions d'euros. </t>
  </si>
  <si>
    <t>Dépenses culturelles des communes d'Occitanie et de leurs groupements par secteur d'intervention en 2016</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</si>
  <si>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</si>
  <si>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</si>
  <si>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</si>
  <si>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</si>
  <si>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</si>
  <si>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</si>
  <si>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</si>
  <si>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</si>
  <si>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</si>
  <si>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</si>
  <si>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</si>
  <si>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</si>
  <si>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</si>
  <si>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</si>
  <si>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</si>
  <si>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</si>
  <si>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</si>
  <si>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</si>
  <si>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</si>
  <si>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</si>
  <si>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</si>
  <si>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</si>
  <si>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</si>
  <si>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</si>
  <si>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</si>
  <si>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</si>
  <si>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</si>
  <si>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</si>
  <si>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</si>
  <si>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</si>
  <si>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</si>
  <si>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</si>
  <si>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</si>
  <si>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</si>
  <si>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</si>
  <si>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</si>
  <si>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</si>
  <si>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</si>
  <si>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</si>
  <si>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</si>
  <si>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</si>
  <si>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</si>
  <si>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</si>
  <si>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 xml:space="preserve">Nombre de quartiers "politique de la ville" </t>
    </r>
    <r>
      <rPr>
        <sz val="8"/>
        <rFont val="Arial"/>
        <family val="2"/>
      </rPr>
      <t>(2015)</t>
    </r>
  </si>
  <si>
    <r>
      <t xml:space="preserve">Population  des quartiers "politique de la ville" </t>
    </r>
    <r>
      <rPr>
        <sz val="8"/>
        <rFont val="Arial"/>
        <family val="2"/>
      </rPr>
      <t>(2015)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</si>
  <si>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</si>
  <si>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</si>
  <si>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</si>
  <si>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</si>
  <si>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</si>
  <si>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</si>
  <si>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</si>
  <si>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</si>
  <si>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plutôt favorisés, à l'accès aux équipements rapide mais avec des difficultés socioéconomiques</t>
  </si>
  <si>
    <t>Territoires de vie plutôt denses, en situation peu favorable</t>
  </si>
  <si>
    <t>Territoires de vie isolés, peu urbanisés, hors de l'influence des grands pôles</t>
  </si>
  <si>
    <t>Territoires de vie plutôt aisés, éloignés de l'emploi, situés surtout dans le périurbain</t>
  </si>
  <si>
    <t>Territoires de vie autour de villes moyennes, offrant des emplois et des conditions de vie plutôt favorables</t>
  </si>
  <si>
    <t>Territoires de vie de bourgs et petites villes en situation intermédiaire</t>
  </si>
  <si>
    <t>Territoires de vie très urbanisés, plutôt favorisés mais avec des difficultés sociales et des emplois souvent éloignés</t>
  </si>
  <si>
    <t>Territoires de vie denses et riches, présentant d'importantes disparités entre femmes et hommes</t>
  </si>
  <si>
    <t>*  Epci : établissements publics de coopération intercommunale (à fiscalité propre)</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</si>
  <si>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</si>
  <si>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</si>
  <si>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</si>
  <si>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</si>
  <si>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</si>
  <si>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</si>
  <si>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</si>
  <si>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</si>
  <si>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Occitanie, on compte 186 lieux de visite dont 143 lieux d’exposition, 12 monuments nationaux et 31 jardins remarquables. 39 % de ces lieux de visite sont situés dans des territoires de vie plutôt favorisés, à l’accès aux équipements rapides mais avec des difficultés socio-économiques.</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</si>
  <si>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</si>
  <si>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</si>
  <si>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En part de l'ensemble des secteurs marchands (%)</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</si>
  <si>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</si>
  <si>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</si>
  <si>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</si>
  <si>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</si>
  <si>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</si>
  <si>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</si>
  <si>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</si>
  <si>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</si>
  <si>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</si>
  <si>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</si>
  <si>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</si>
  <si>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</si>
  <si>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</si>
  <si>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</si>
  <si>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</si>
  <si>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</si>
  <si>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</si>
  <si>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</si>
  <si>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</si>
  <si>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</si>
  <si>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</si>
  <si>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r>
      <t xml:space="preserve">Occitanie
</t>
    </r>
    <r>
      <rPr>
        <i/>
        <sz val="8"/>
        <color theme="1"/>
        <rFont val="Arial"/>
        <family val="2"/>
      </rPr>
      <t>(unités)</t>
    </r>
  </si>
  <si>
    <t>Enseignement supérieur Culture (8)</t>
  </si>
  <si>
    <t>Source : Atlas régional de la culture 2018, Deps, ministère de la Culture 2018</t>
  </si>
  <si>
    <t>Région Occitanie</t>
  </si>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</sst>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0">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sz val="8"/>
      <color theme="1"/>
      <name val="Arial"/>
      <family val="2"/>
    </font>
    <font>
      <i/>
      <sz val="8"/>
      <color theme="1"/>
      <name val="Arial"/>
      <family val="2"/>
    </font>
    <font>
      <sz val="11"/>
      <color theme="1"/>
      <name val="Liberation Sans"/>
      <family val="2"/>
    </font>
    <font>
      <b/>
      <sz val="8"/>
      <color theme="1"/>
      <name val="Arial"/>
      <family val="2"/>
    </font>
    <font>
      <sz val="11"/>
      <color rgb="FF000000"/>
      <name val="Calibri1"/>
      <family val="2"/>
    </font>
    <font>
      <sz val="10"/>
      <color rgb="FF000000"/>
      <name val="Calibri1"/>
      <family val="2"/>
    </font>
    <font>
      <b/>
      <sz val="11"/>
      <color rgb="FF000000"/>
      <name val="Calibri1"/>
      <family val="2"/>
    </font>
    <font>
      <b/>
      <sz val="8"/>
      <color rgb="FF000000"/>
      <name val="Arial"/>
      <family val="2"/>
    </font>
    <font>
      <sz val="8"/>
      <color rgb="FF000000"/>
      <name val="Arial"/>
      <family val="2"/>
    </font>
    <font>
      <i/>
      <sz val="8"/>
      <color rgb="FF000000"/>
      <name val="Arial"/>
      <family val="2"/>
    </font>
    <font>
      <b/>
      <sz val="8"/>
      <color rgb="FFFF3333"/>
      <name val="Arial"/>
      <family val="2"/>
    </font>
    <font>
      <sz val="8"/>
      <color rgb="FFFF0000"/>
      <name val="Arial"/>
      <family val="2"/>
    </font>
    <font>
      <sz val="8"/>
      <color rgb="FFFF3333"/>
      <name val="Arial"/>
      <family val="2"/>
    </font>
    <font>
      <sz val="8"/>
      <name val="Arial"/>
      <family val="2"/>
    </font>
    <font>
      <i/>
      <sz val="8"/>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5">
    <xf numFmtId="0" fontId="0" fillId="0" borderId="0"/>
    <xf numFmtId="0" fontId="2" fillId="0" borderId="0" applyNumberFormat="0" applyFill="0" applyBorder="0" applyAlignment="0" applyProtection="0"/>
    <xf numFmtId="9" fontId="6"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lignment horizontal="left"/>
    </xf>
    <xf numFmtId="0" fontId="10" fillId="0" borderId="0">
      <alignment horizontal="left"/>
    </xf>
    <xf numFmtId="0" fontId="8" fillId="0" borderId="0"/>
    <xf numFmtId="0" fontId="8" fillId="0" borderId="0"/>
    <xf numFmtId="0" fontId="10" fillId="0" borderId="0"/>
    <xf numFmtId="43" fontId="19" fillId="0" borderId="0" applyFon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xf numFmtId="0" fontId="23" fillId="0" borderId="0"/>
  </cellStyleXfs>
  <cellXfs count="291">
    <xf numFmtId="0" fontId="0" fillId="0" borderId="0" xfId="0"/>
    <xf numFmtId="0" fontId="1" fillId="0" borderId="0" xfId="0" applyFont="1"/>
    <xf numFmtId="0" fontId="2" fillId="0" borderId="0" xfId="1"/>
    <xf numFmtId="0" fontId="3" fillId="0" borderId="0" xfId="0" applyFont="1"/>
    <xf numFmtId="0" fontId="4" fillId="0" borderId="0" xfId="0" applyFont="1"/>
    <xf numFmtId="0" fontId="5" fillId="0" borderId="0" xfId="0" applyFont="1"/>
    <xf numFmtId="3" fontId="3" fillId="0" borderId="0" xfId="0" applyNumberFormat="1" applyFont="1"/>
    <xf numFmtId="0" fontId="4" fillId="0" borderId="1" xfId="0" applyFont="1" applyBorder="1"/>
    <xf numFmtId="0" fontId="7" fillId="0" borderId="2" xfId="0" applyFont="1" applyBorder="1"/>
    <xf numFmtId="0" fontId="7" fillId="0" borderId="3" xfId="0" applyFont="1" applyBorder="1"/>
    <xf numFmtId="0" fontId="4" fillId="0" borderId="4" xfId="0" applyFont="1" applyBorder="1"/>
    <xf numFmtId="3" fontId="4" fillId="0" borderId="0" xfId="0" applyNumberFormat="1" applyFont="1"/>
    <xf numFmtId="9" fontId="4" fillId="0" borderId="0" xfId="2" applyFont="1"/>
    <xf numFmtId="9" fontId="4" fillId="0" borderId="5" xfId="2" applyFont="1" applyBorder="1"/>
    <xf numFmtId="0" fontId="4" fillId="0" borderId="5" xfId="0" applyFont="1" applyBorder="1"/>
    <xf numFmtId="3" fontId="7" fillId="0" borderId="3" xfId="0" applyNumberFormat="1" applyFont="1" applyBorder="1"/>
    <xf numFmtId="9" fontId="7" fillId="0" borderId="2" xfId="0" applyNumberFormat="1" applyFont="1" applyBorder="1"/>
    <xf numFmtId="164" fontId="7" fillId="0" borderId="6" xfId="2" applyNumberFormat="1" applyFont="1" applyBorder="1"/>
    <xf numFmtId="164" fontId="7" fillId="0" borderId="2" xfId="2" applyNumberFormat="1" applyFont="1" applyBorder="1"/>
    <xf numFmtId="0" fontId="9" fillId="0" borderId="0" xfId="3" applyFont="1"/>
    <xf numFmtId="3" fontId="12" fillId="0" borderId="0" xfId="3" applyNumberFormat="1" applyFont="1" applyBorder="1"/>
    <xf numFmtId="0" fontId="13" fillId="0" borderId="0" xfId="3" applyFont="1"/>
    <xf numFmtId="0" fontId="11" fillId="0" borderId="0" xfId="3" applyFont="1" applyBorder="1" applyAlignment="1">
      <alignment horizontal="center"/>
    </xf>
    <xf numFmtId="0" fontId="12" fillId="0" borderId="0" xfId="3" applyFont="1" applyBorder="1"/>
    <xf numFmtId="0" fontId="12" fillId="0" borderId="0" xfId="5" applyFont="1" applyBorder="1"/>
    <xf numFmtId="0" fontId="12" fillId="0" borderId="0" xfId="6" applyFont="1" applyBorder="1">
      <alignment horizontal="left"/>
    </xf>
    <xf numFmtId="0" fontId="11" fillId="0" borderId="0" xfId="7" applyFont="1" applyBorder="1">
      <alignment horizontal="left"/>
    </xf>
    <xf numFmtId="0" fontId="12" fillId="0" borderId="0" xfId="8" applyFont="1" applyBorder="1"/>
    <xf numFmtId="3" fontId="12" fillId="0" borderId="0" xfId="9" applyNumberFormat="1" applyFont="1" applyBorder="1"/>
    <xf numFmtId="3" fontId="11" fillId="0" borderId="0" xfId="10" applyNumberFormat="1" applyFont="1" applyBorder="1"/>
    <xf numFmtId="0" fontId="11" fillId="0" borderId="0" xfId="6" applyFont="1" applyBorder="1">
      <alignment horizontal="left"/>
    </xf>
    <xf numFmtId="3" fontId="11" fillId="0" borderId="0" xfId="9" applyNumberFormat="1" applyFont="1" applyBorder="1"/>
    <xf numFmtId="3" fontId="14" fillId="0" borderId="0" xfId="9" applyNumberFormat="1" applyFont="1" applyBorder="1"/>
    <xf numFmtId="0" fontId="12" fillId="0" borderId="0" xfId="3" applyFont="1"/>
    <xf numFmtId="9" fontId="7" fillId="0" borderId="7" xfId="2" applyFont="1" applyBorder="1"/>
    <xf numFmtId="0" fontId="11" fillId="0" borderId="8" xfId="3" applyFont="1" applyBorder="1"/>
    <xf numFmtId="3" fontId="11" fillId="0" borderId="9" xfId="3" applyNumberFormat="1" applyFont="1" applyBorder="1"/>
    <xf numFmtId="9" fontId="12" fillId="0" borderId="0" xfId="4" applyFont="1" applyBorder="1"/>
    <xf numFmtId="9" fontId="12" fillId="0" borderId="10" xfId="4" applyFont="1" applyFill="1" applyBorder="1"/>
    <xf numFmtId="9" fontId="12" fillId="0" borderId="0" xfId="4" applyFont="1" applyBorder="1" applyAlignment="1">
      <alignment horizontal="right"/>
    </xf>
    <xf numFmtId="9" fontId="12" fillId="0" borderId="11" xfId="4" applyFont="1" applyBorder="1" applyAlignment="1">
      <alignment horizontal="right"/>
    </xf>
    <xf numFmtId="9" fontId="11" fillId="0" borderId="2" xfId="4" applyFont="1" applyBorder="1"/>
    <xf numFmtId="0" fontId="11" fillId="0" borderId="0" xfId="3" applyFont="1" applyBorder="1"/>
    <xf numFmtId="9" fontId="11" fillId="0" borderId="0" xfId="4" applyFont="1" applyBorder="1"/>
    <xf numFmtId="0" fontId="15" fillId="0" borderId="0" xfId="3" applyFont="1" applyBorder="1"/>
    <xf numFmtId="0" fontId="16" fillId="0" borderId="0" xfId="3" applyFont="1" applyBorder="1"/>
    <xf numFmtId="0" fontId="13" fillId="0" borderId="0" xfId="3" applyFont="1" applyBorder="1"/>
    <xf numFmtId="0" fontId="11" fillId="0" borderId="12" xfId="3" applyFont="1" applyBorder="1"/>
    <xf numFmtId="3" fontId="11" fillId="0" borderId="13" xfId="3" applyNumberFormat="1" applyFont="1" applyBorder="1"/>
    <xf numFmtId="0" fontId="11" fillId="0" borderId="15" xfId="3" applyFont="1" applyBorder="1"/>
    <xf numFmtId="0" fontId="11" fillId="0" borderId="16" xfId="3" applyFont="1" applyBorder="1"/>
    <xf numFmtId="0" fontId="12" fillId="0" borderId="17" xfId="3" applyFont="1" applyBorder="1"/>
    <xf numFmtId="9" fontId="12" fillId="0" borderId="18" xfId="4" applyFont="1" applyFill="1" applyBorder="1"/>
    <xf numFmtId="9" fontId="12" fillId="0" borderId="19" xfId="4" applyFont="1" applyBorder="1" applyAlignment="1">
      <alignment horizontal="right"/>
    </xf>
    <xf numFmtId="0" fontId="11" fillId="0" borderId="20" xfId="3" applyFont="1" applyBorder="1"/>
    <xf numFmtId="9" fontId="11" fillId="0" borderId="21" xfId="4" applyFont="1" applyFill="1" applyBorder="1"/>
    <xf numFmtId="0" fontId="11" fillId="0" borderId="22" xfId="3" applyFont="1" applyBorder="1"/>
    <xf numFmtId="9" fontId="11" fillId="0" borderId="23" xfId="4" applyFont="1" applyBorder="1"/>
    <xf numFmtId="9" fontId="12" fillId="0" borderId="24" xfId="4" applyFont="1" applyBorder="1"/>
    <xf numFmtId="0" fontId="7" fillId="0" borderId="27" xfId="0" applyFont="1" applyBorder="1"/>
    <xf numFmtId="0" fontId="7" fillId="0" borderId="29" xfId="0" applyFont="1" applyBorder="1"/>
    <xf numFmtId="3" fontId="4" fillId="0" borderId="0" xfId="0" applyNumberFormat="1" applyFont="1" applyBorder="1"/>
    <xf numFmtId="9" fontId="4" fillId="0" borderId="0" xfId="2" applyFont="1" applyBorder="1"/>
    <xf numFmtId="9" fontId="4" fillId="0" borderId="18" xfId="2" applyFont="1" applyBorder="1"/>
    <xf numFmtId="9" fontId="7" fillId="0" borderId="30" xfId="2" applyFont="1" applyBorder="1"/>
    <xf numFmtId="0" fontId="7" fillId="0" borderId="22" xfId="0" applyFont="1" applyBorder="1"/>
    <xf numFmtId="0" fontId="4" fillId="0" borderId="31" xfId="0" applyFont="1" applyBorder="1"/>
    <xf numFmtId="164" fontId="7" fillId="0" borderId="32" xfId="2" applyNumberFormat="1" applyFont="1" applyBorder="1"/>
    <xf numFmtId="164" fontId="7" fillId="0" borderId="24" xfId="2" applyNumberFormat="1" applyFont="1" applyBorder="1"/>
    <xf numFmtId="3" fontId="12" fillId="0" borderId="33" xfId="4" applyNumberFormat="1" applyFont="1" applyFill="1" applyBorder="1"/>
    <xf numFmtId="3" fontId="12" fillId="0" borderId="11" xfId="4" applyNumberFormat="1" applyFont="1" applyFill="1" applyBorder="1"/>
    <xf numFmtId="9" fontId="12" fillId="0" borderId="33" xfId="4" applyFont="1" applyFill="1" applyBorder="1"/>
    <xf numFmtId="9" fontId="12" fillId="0" borderId="11" xfId="4" applyFont="1" applyFill="1" applyBorder="1"/>
    <xf numFmtId="0" fontId="11" fillId="0" borderId="12" xfId="3" applyFont="1" applyFill="1" applyBorder="1"/>
    <xf numFmtId="0" fontId="11" fillId="0" borderId="35" xfId="3" applyFont="1" applyFill="1" applyBorder="1"/>
    <xf numFmtId="3" fontId="11" fillId="0" borderId="35" xfId="3" applyNumberFormat="1" applyFont="1" applyFill="1" applyBorder="1"/>
    <xf numFmtId="0" fontId="11" fillId="0" borderId="36" xfId="3" applyFont="1" applyFill="1" applyBorder="1"/>
    <xf numFmtId="0" fontId="12" fillId="0" borderId="37" xfId="3" applyFont="1" applyFill="1" applyBorder="1"/>
    <xf numFmtId="3" fontId="12" fillId="0" borderId="19" xfId="4" applyNumberFormat="1" applyFont="1" applyFill="1" applyBorder="1"/>
    <xf numFmtId="0" fontId="12" fillId="0" borderId="38" xfId="3" applyFont="1" applyFill="1" applyBorder="1"/>
    <xf numFmtId="3" fontId="12" fillId="0" borderId="39" xfId="4" applyNumberFormat="1" applyFont="1" applyFill="1" applyBorder="1"/>
    <xf numFmtId="9" fontId="12" fillId="0" borderId="39" xfId="4" applyFont="1" applyFill="1" applyBorder="1"/>
    <xf numFmtId="3" fontId="12" fillId="0" borderId="40" xfId="4" applyNumberFormat="1" applyFont="1" applyFill="1" applyBorder="1"/>
    <xf numFmtId="0" fontId="7" fillId="0" borderId="28" xfId="0" applyFont="1" applyBorder="1"/>
    <xf numFmtId="0" fontId="4" fillId="0" borderId="33" xfId="0" applyFont="1" applyBorder="1"/>
    <xf numFmtId="0" fontId="4" fillId="0" borderId="11" xfId="0" applyFont="1" applyBorder="1"/>
    <xf numFmtId="0" fontId="4" fillId="0" borderId="34" xfId="0" applyFont="1" applyBorder="1"/>
    <xf numFmtId="0" fontId="7" fillId="0" borderId="0" xfId="0" applyFont="1"/>
    <xf numFmtId="0" fontId="7" fillId="0" borderId="42" xfId="0" applyFont="1" applyBorder="1" applyAlignment="1">
      <alignment horizontal="center" vertic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4" fillId="0" borderId="37" xfId="0" applyFont="1" applyBorder="1"/>
    <xf numFmtId="3" fontId="4" fillId="0" borderId="0" xfId="0" applyNumberFormat="1" applyFont="1" applyBorder="1" applyAlignment="1">
      <alignment horizontal="center"/>
    </xf>
    <xf numFmtId="3" fontId="4" fillId="0" borderId="19" xfId="0" applyNumberFormat="1" applyFont="1" applyBorder="1" applyAlignment="1">
      <alignment horizontal="center"/>
    </xf>
    <xf numFmtId="0" fontId="17" fillId="0" borderId="38" xfId="0" applyFont="1" applyBorder="1"/>
    <xf numFmtId="3" fontId="17" fillId="0" borderId="45" xfId="0" applyNumberFormat="1" applyFont="1" applyBorder="1"/>
    <xf numFmtId="3" fontId="18" fillId="0" borderId="45" xfId="0" quotePrefix="1" applyNumberFormat="1" applyFont="1" applyBorder="1" applyAlignment="1">
      <alignment horizontal="center"/>
    </xf>
    <xf numFmtId="3" fontId="18" fillId="0" borderId="40" xfId="0" applyNumberFormat="1" applyFont="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4" fillId="0" borderId="46" xfId="0" applyFont="1" applyBorder="1"/>
    <xf numFmtId="165" fontId="4" fillId="0" borderId="47" xfId="0" applyNumberFormat="1" applyFont="1" applyBorder="1" applyAlignment="1">
      <alignment wrapText="1"/>
    </xf>
    <xf numFmtId="165" fontId="4" fillId="0" borderId="14" xfId="0" applyNumberFormat="1" applyFont="1" applyBorder="1" applyAlignment="1">
      <alignment wrapText="1"/>
    </xf>
    <xf numFmtId="3" fontId="4" fillId="0" borderId="19" xfId="0" applyNumberFormat="1" applyFont="1" applyBorder="1"/>
    <xf numFmtId="1" fontId="4" fillId="0" borderId="0" xfId="0" applyNumberFormat="1" applyFont="1" applyBorder="1"/>
    <xf numFmtId="1" fontId="4" fillId="0" borderId="19" xfId="0" applyNumberFormat="1" applyFont="1" applyBorder="1"/>
    <xf numFmtId="0" fontId="4" fillId="0" borderId="38" xfId="0" applyFont="1" applyBorder="1"/>
    <xf numFmtId="1" fontId="4" fillId="0" borderId="45" xfId="0" applyNumberFormat="1" applyFont="1" applyBorder="1"/>
    <xf numFmtId="1" fontId="4" fillId="0" borderId="40" xfId="0" applyNumberFormat="1" applyFont="1" applyBorder="1"/>
    <xf numFmtId="0" fontId="4" fillId="0" borderId="0" xfId="0" applyFont="1" applyAlignment="1">
      <alignment wrapText="1"/>
    </xf>
    <xf numFmtId="0" fontId="4" fillId="0" borderId="37" xfId="0" applyFont="1" applyBorder="1" applyAlignment="1">
      <alignment wrapText="1"/>
    </xf>
    <xf numFmtId="0" fontId="4" fillId="0" borderId="38" xfId="0" applyFont="1" applyBorder="1" applyAlignment="1">
      <alignment wrapText="1"/>
    </xf>
    <xf numFmtId="3" fontId="4" fillId="0" borderId="45" xfId="0" applyNumberFormat="1" applyFont="1" applyBorder="1"/>
    <xf numFmtId="3" fontId="4" fillId="0" borderId="40" xfId="0" applyNumberFormat="1" applyFont="1" applyBorder="1"/>
    <xf numFmtId="0" fontId="4" fillId="0" borderId="47" xfId="0" applyFont="1" applyBorder="1"/>
    <xf numFmtId="0" fontId="4" fillId="0" borderId="14" xfId="0" applyFont="1" applyBorder="1"/>
    <xf numFmtId="0" fontId="7" fillId="0" borderId="37" xfId="0" applyFont="1" applyBorder="1" applyAlignment="1">
      <alignment wrapText="1"/>
    </xf>
    <xf numFmtId="3" fontId="7" fillId="0" borderId="0" xfId="0" applyNumberFormat="1" applyFont="1" applyBorder="1"/>
    <xf numFmtId="3" fontId="7" fillId="0" borderId="19" xfId="0" applyNumberFormat="1" applyFont="1" applyBorder="1"/>
    <xf numFmtId="0" fontId="7" fillId="0" borderId="46" xfId="0" applyFont="1" applyBorder="1" applyAlignment="1">
      <alignment horizontal="center"/>
    </xf>
    <xf numFmtId="0" fontId="7" fillId="0" borderId="47" xfId="0" applyFont="1" applyBorder="1" applyAlignment="1">
      <alignment horizontal="center"/>
    </xf>
    <xf numFmtId="0" fontId="7" fillId="0" borderId="47" xfId="0" applyFont="1" applyBorder="1" applyAlignment="1">
      <alignment horizontal="center" wrapText="1"/>
    </xf>
    <xf numFmtId="0" fontId="7" fillId="0" borderId="14" xfId="0" applyFont="1" applyBorder="1" applyAlignment="1">
      <alignment horizontal="center" wrapText="1"/>
    </xf>
    <xf numFmtId="0" fontId="17" fillId="0" borderId="37" xfId="0" applyFont="1" applyBorder="1"/>
    <xf numFmtId="0" fontId="17"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17" fillId="0" borderId="19"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alignment horizontal="right"/>
    </xf>
    <xf numFmtId="0" fontId="4" fillId="0" borderId="19" xfId="0" applyFont="1" applyBorder="1"/>
    <xf numFmtId="0" fontId="4" fillId="0" borderId="45" xfId="0" applyFont="1" applyBorder="1" applyAlignment="1">
      <alignment horizontal="left"/>
    </xf>
    <xf numFmtId="0" fontId="4" fillId="0" borderId="45" xfId="0" applyFont="1" applyBorder="1"/>
    <xf numFmtId="0" fontId="4" fillId="0" borderId="45" xfId="0" applyFont="1" applyBorder="1" applyAlignment="1">
      <alignment horizontal="right"/>
    </xf>
    <xf numFmtId="0" fontId="4" fillId="0" borderId="40" xfId="0" applyFont="1" applyBorder="1"/>
    <xf numFmtId="0" fontId="4" fillId="0" borderId="0" xfId="0" applyFont="1" applyAlignment="1"/>
    <xf numFmtId="0" fontId="5" fillId="0" borderId="0" xfId="0" applyFont="1" applyAlignment="1"/>
    <xf numFmtId="0" fontId="21" fillId="0" borderId="0" xfId="0" applyFont="1"/>
    <xf numFmtId="0" fontId="17" fillId="0" borderId="0" xfId="0" applyFont="1"/>
    <xf numFmtId="9" fontId="17" fillId="0" borderId="0" xfId="0" applyNumberFormat="1" applyFont="1"/>
    <xf numFmtId="3" fontId="17" fillId="0" borderId="0" xfId="0" applyNumberFormat="1" applyFont="1"/>
    <xf numFmtId="0" fontId="18" fillId="0" borderId="0" xfId="0" applyFont="1"/>
    <xf numFmtId="0" fontId="18" fillId="0" borderId="0" xfId="0" applyFont="1" applyAlignment="1">
      <alignment horizontal="right"/>
    </xf>
    <xf numFmtId="0" fontId="22" fillId="2" borderId="0" xfId="13" applyFont="1" applyFill="1" applyBorder="1" applyAlignment="1">
      <alignment horizontal="left"/>
    </xf>
    <xf numFmtId="0" fontId="18" fillId="0" borderId="0" xfId="13" applyFont="1" applyBorder="1" applyAlignment="1">
      <alignment horizontal="right" vertical="center" wrapText="1"/>
    </xf>
    <xf numFmtId="9" fontId="18" fillId="0" borderId="0" xfId="0" applyNumberFormat="1" applyFont="1" applyAlignment="1">
      <alignment vertical="center"/>
    </xf>
    <xf numFmtId="9" fontId="18" fillId="0" borderId="0" xfId="12" applyFont="1" applyAlignment="1">
      <alignment vertical="center"/>
    </xf>
    <xf numFmtId="0" fontId="18" fillId="0" borderId="0" xfId="13" applyFont="1" applyBorder="1" applyAlignment="1">
      <alignment horizontal="left"/>
    </xf>
    <xf numFmtId="3" fontId="18" fillId="0" borderId="0" xfId="0" applyNumberFormat="1" applyFont="1"/>
    <xf numFmtId="0" fontId="22" fillId="2" borderId="0" xfId="13" applyFont="1" applyFill="1" applyBorder="1"/>
    <xf numFmtId="165" fontId="18" fillId="0" borderId="0" xfId="0" applyNumberFormat="1" applyFont="1"/>
    <xf numFmtId="165" fontId="17" fillId="0" borderId="0" xfId="0" applyNumberFormat="1" applyFont="1"/>
    <xf numFmtId="166" fontId="18" fillId="0" borderId="0" xfId="0" applyNumberFormat="1" applyFont="1"/>
    <xf numFmtId="0" fontId="18" fillId="0" borderId="0" xfId="13" applyFont="1" applyBorder="1" applyAlignment="1">
      <alignment horizontal="center" vertical="center" wrapText="1"/>
    </xf>
    <xf numFmtId="0" fontId="17" fillId="0" borderId="0" xfId="13" applyFont="1" applyBorder="1" applyAlignment="1">
      <alignment horizontal="center" vertical="center" wrapText="1"/>
    </xf>
    <xf numFmtId="0" fontId="17" fillId="0" borderId="0" xfId="13" applyFont="1" applyBorder="1" applyAlignment="1">
      <alignment horizontal="center" vertical="center"/>
    </xf>
    <xf numFmtId="0" fontId="18" fillId="2" borderId="0" xfId="13" applyFont="1" applyFill="1" applyBorder="1"/>
    <xf numFmtId="0" fontId="17" fillId="0" borderId="0" xfId="13" applyFont="1" applyBorder="1"/>
    <xf numFmtId="3" fontId="17" fillId="3" borderId="0" xfId="0" applyNumberFormat="1" applyFont="1" applyFill="1"/>
    <xf numFmtId="0" fontId="17" fillId="3" borderId="0" xfId="0" applyFont="1" applyFill="1"/>
    <xf numFmtId="166" fontId="17" fillId="0" borderId="0" xfId="0" applyNumberFormat="1" applyFont="1"/>
    <xf numFmtId="3" fontId="17" fillId="3" borderId="0" xfId="0" applyNumberFormat="1" applyFont="1" applyFill="1" applyBorder="1"/>
    <xf numFmtId="0" fontId="17" fillId="3" borderId="0" xfId="0" applyFont="1" applyFill="1" applyBorder="1"/>
    <xf numFmtId="164" fontId="17" fillId="0" borderId="0" xfId="13" applyNumberFormat="1" applyFont="1" applyFill="1"/>
    <xf numFmtId="164" fontId="18" fillId="0" borderId="0" xfId="13" applyNumberFormat="1" applyFont="1" applyFill="1"/>
    <xf numFmtId="164" fontId="17" fillId="0" borderId="0" xfId="12" applyNumberFormat="1" applyFont="1"/>
    <xf numFmtId="167" fontId="17" fillId="0" borderId="0" xfId="11" applyNumberFormat="1" applyFont="1"/>
    <xf numFmtId="0" fontId="22" fillId="0" borderId="48" xfId="0" applyFont="1" applyBorder="1" applyAlignment="1">
      <alignment horizontal="center" vertical="center"/>
    </xf>
    <xf numFmtId="0" fontId="18" fillId="0" borderId="49" xfId="0" applyFont="1" applyBorder="1" applyAlignment="1">
      <alignment horizontal="center" vertical="center" wrapText="1"/>
    </xf>
    <xf numFmtId="0" fontId="22" fillId="0" borderId="50" xfId="0" applyFont="1" applyBorder="1" applyAlignment="1">
      <alignment horizontal="center" vertical="center"/>
    </xf>
    <xf numFmtId="3" fontId="18" fillId="0" borderId="52" xfId="0" applyNumberFormat="1" applyFont="1" applyBorder="1"/>
    <xf numFmtId="3" fontId="18" fillId="0" borderId="52" xfId="0" applyNumberFormat="1" applyFont="1" applyBorder="1" applyAlignment="1">
      <alignment vertical="center"/>
    </xf>
    <xf numFmtId="3" fontId="21" fillId="0" borderId="55" xfId="0" applyNumberFormat="1" applyFont="1" applyBorder="1"/>
    <xf numFmtId="3" fontId="21" fillId="0" borderId="57" xfId="0" applyNumberFormat="1" applyFont="1" applyBorder="1"/>
    <xf numFmtId="0" fontId="22" fillId="0" borderId="58" xfId="0" applyFont="1" applyFill="1" applyBorder="1"/>
    <xf numFmtId="165" fontId="18" fillId="0" borderId="57" xfId="0" applyNumberFormat="1" applyFont="1" applyFill="1" applyBorder="1"/>
    <xf numFmtId="0" fontId="22" fillId="0" borderId="0" xfId="0" applyFont="1" applyFill="1" applyAlignment="1">
      <alignment wrapText="1"/>
    </xf>
    <xf numFmtId="0" fontId="17" fillId="0" borderId="0" xfId="3" applyFont="1" applyBorder="1" applyAlignment="1">
      <alignment vertical="center" wrapText="1"/>
    </xf>
    <xf numFmtId="0" fontId="17" fillId="0" borderId="51" xfId="0" applyFont="1" applyBorder="1"/>
    <xf numFmtId="3" fontId="17" fillId="0" borderId="52" xfId="0" applyNumberFormat="1" applyFont="1" applyBorder="1"/>
    <xf numFmtId="9" fontId="18" fillId="0" borderId="52" xfId="0" applyNumberFormat="1" applyFont="1" applyBorder="1"/>
    <xf numFmtId="0" fontId="17" fillId="0" borderId="53" xfId="0" applyFont="1" applyBorder="1" applyAlignment="1">
      <alignment vertical="center" wrapText="1"/>
    </xf>
    <xf numFmtId="3" fontId="17" fillId="0" borderId="52" xfId="0" applyNumberFormat="1" applyFont="1" applyBorder="1" applyAlignment="1">
      <alignment vertical="center"/>
    </xf>
    <xf numFmtId="0" fontId="17" fillId="0" borderId="53" xfId="0" applyFont="1" applyBorder="1"/>
    <xf numFmtId="0" fontId="22" fillId="0" borderId="54" xfId="0" applyFont="1" applyBorder="1"/>
    <xf numFmtId="3" fontId="22" fillId="0" borderId="55" xfId="0" applyNumberFormat="1" applyFont="1" applyBorder="1"/>
    <xf numFmtId="9" fontId="21" fillId="0" borderId="55" xfId="0" applyNumberFormat="1" applyFont="1" applyBorder="1"/>
    <xf numFmtId="0" fontId="22" fillId="0" borderId="56" xfId="0" applyFont="1" applyBorder="1"/>
    <xf numFmtId="3" fontId="22" fillId="0" borderId="57" xfId="0" applyNumberFormat="1" applyFont="1" applyBorder="1"/>
    <xf numFmtId="3" fontId="22" fillId="0" borderId="58" xfId="0" applyNumberFormat="1" applyFont="1" applyBorder="1"/>
    <xf numFmtId="9" fontId="21" fillId="0" borderId="0" xfId="0" applyNumberFormat="1" applyFont="1" applyBorder="1"/>
    <xf numFmtId="165" fontId="17" fillId="0" borderId="57" xfId="0" applyNumberFormat="1" applyFont="1" applyFill="1" applyBorder="1"/>
    <xf numFmtId="165" fontId="17" fillId="0" borderId="58" xfId="0" applyNumberFormat="1" applyFont="1" applyFill="1" applyBorder="1"/>
    <xf numFmtId="165" fontId="18" fillId="0" borderId="0" xfId="0" applyNumberFormat="1" applyFont="1" applyFill="1" applyBorder="1"/>
    <xf numFmtId="166" fontId="18" fillId="0" borderId="59" xfId="0" applyNumberFormat="1" applyFont="1" applyFill="1" applyBorder="1" applyAlignment="1">
      <alignment vertical="center"/>
    </xf>
    <xf numFmtId="166" fontId="18" fillId="0" borderId="51" xfId="0" applyNumberFormat="1"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xf numFmtId="0" fontId="17" fillId="0" borderId="0" xfId="0" applyFont="1" applyFill="1"/>
    <xf numFmtId="0" fontId="22" fillId="0" borderId="0" xfId="0" applyFont="1" applyAlignment="1">
      <alignment horizontal="center" vertical="center"/>
    </xf>
    <xf numFmtId="3" fontId="22" fillId="0" borderId="0" xfId="0" applyNumberFormat="1" applyFont="1"/>
    <xf numFmtId="0" fontId="22" fillId="0" borderId="0" xfId="0" applyFont="1" applyAlignment="1">
      <alignment horizontal="right"/>
    </xf>
    <xf numFmtId="167" fontId="4" fillId="0" borderId="0" xfId="11" applyNumberFormat="1" applyFont="1"/>
    <xf numFmtId="167" fontId="4" fillId="0" borderId="0" xfId="11" applyNumberFormat="1" applyFont="1" applyAlignment="1">
      <alignment horizontal="right"/>
    </xf>
    <xf numFmtId="0" fontId="17" fillId="0" borderId="0" xfId="0" applyFont="1" applyAlignment="1">
      <alignment horizontal="center" vertical="center"/>
    </xf>
    <xf numFmtId="0" fontId="26" fillId="4" borderId="0" xfId="0" applyFont="1" applyFill="1" applyAlignment="1">
      <alignment horizontal="center" vertical="center"/>
    </xf>
    <xf numFmtId="0" fontId="4" fillId="4" borderId="0" xfId="0" applyFont="1" applyFill="1" applyAlignment="1">
      <alignment horizontal="center" vertical="center" wrapText="1"/>
    </xf>
    <xf numFmtId="0" fontId="26" fillId="4" borderId="0" xfId="0" applyFont="1" applyFill="1" applyAlignment="1">
      <alignment horizontal="left" vertical="center"/>
    </xf>
    <xf numFmtId="0" fontId="4" fillId="4" borderId="0" xfId="0" applyFont="1" applyFill="1"/>
    <xf numFmtId="0" fontId="22" fillId="4" borderId="0" xfId="0" applyFont="1" applyFill="1" applyAlignment="1">
      <alignment horizontal="center"/>
    </xf>
    <xf numFmtId="0" fontId="17" fillId="0" borderId="0" xfId="0" applyFont="1" applyAlignment="1">
      <alignment vertical="top"/>
    </xf>
    <xf numFmtId="3" fontId="4" fillId="4" borderId="0" xfId="0" applyNumberFormat="1" applyFont="1" applyFill="1"/>
    <xf numFmtId="3" fontId="4" fillId="4" borderId="0" xfId="0" applyNumberFormat="1" applyFont="1" applyFill="1" applyAlignment="1">
      <alignment horizontal="right" indent="3"/>
    </xf>
    <xf numFmtId="0" fontId="4" fillId="4" borderId="0" xfId="0" applyFont="1" applyFill="1" applyAlignment="1">
      <alignment horizontal="right"/>
    </xf>
    <xf numFmtId="0" fontId="17" fillId="0" borderId="0" xfId="0" applyFont="1" applyAlignment="1">
      <alignment horizontal="right" indent="1"/>
    </xf>
    <xf numFmtId="0" fontId="4" fillId="4" borderId="0" xfId="0" applyFont="1" applyFill="1" applyAlignment="1">
      <alignment horizontal="right" indent="3"/>
    </xf>
    <xf numFmtId="0" fontId="17" fillId="0" borderId="0" xfId="0" applyFont="1" applyAlignment="1">
      <alignment horizontal="left" indent="2"/>
    </xf>
    <xf numFmtId="0" fontId="17" fillId="0" borderId="0" xfId="0" applyFont="1" applyAlignment="1">
      <alignment horizontal="left"/>
    </xf>
    <xf numFmtId="1" fontId="4" fillId="4" borderId="0" xfId="0" applyNumberFormat="1" applyFont="1" applyFill="1" applyAlignment="1">
      <alignment horizontal="right"/>
    </xf>
    <xf numFmtId="167" fontId="17" fillId="0" borderId="0" xfId="11" applyNumberFormat="1" applyFont="1" applyAlignment="1">
      <alignment horizontal="right"/>
    </xf>
    <xf numFmtId="0" fontId="22" fillId="0" borderId="0" xfId="0" applyFont="1" applyAlignment="1">
      <alignment horizontal="left"/>
    </xf>
    <xf numFmtId="3" fontId="4" fillId="4" borderId="0" xfId="0" applyNumberFormat="1" applyFont="1" applyFill="1" applyAlignment="1">
      <alignment horizontal="right"/>
    </xf>
    <xf numFmtId="3" fontId="4" fillId="4" borderId="0" xfId="0" applyNumberFormat="1" applyFont="1" applyFill="1" applyAlignment="1">
      <alignment horizontal="right" vertical="top"/>
    </xf>
    <xf numFmtId="167" fontId="17" fillId="0" borderId="0" xfId="11" applyNumberFormat="1" applyFont="1" applyAlignment="1">
      <alignment horizontal="right" vertical="top"/>
    </xf>
    <xf numFmtId="3" fontId="4" fillId="4" borderId="0" xfId="0" applyNumberFormat="1" applyFont="1" applyFill="1" applyAlignment="1">
      <alignment horizontal="right" vertical="top" indent="3"/>
    </xf>
    <xf numFmtId="0" fontId="4" fillId="4" borderId="0" xfId="0" applyFont="1" applyFill="1" applyAlignment="1">
      <alignment horizontal="right" vertical="center"/>
    </xf>
    <xf numFmtId="167" fontId="17" fillId="4" borderId="0" xfId="11" applyNumberFormat="1" applyFont="1" applyFill="1" applyAlignment="1">
      <alignment horizontal="right" vertical="center"/>
    </xf>
    <xf numFmtId="0" fontId="4" fillId="4" borderId="0" xfId="0" applyFont="1" applyFill="1" applyAlignment="1">
      <alignment horizontal="right" vertical="center" indent="3"/>
    </xf>
    <xf numFmtId="0" fontId="4" fillId="4" borderId="0" xfId="0" applyFont="1" applyFill="1" applyAlignment="1">
      <alignment horizontal="right" vertical="top"/>
    </xf>
    <xf numFmtId="0" fontId="26" fillId="4" borderId="0" xfId="0" applyFont="1" applyFill="1" applyAlignment="1">
      <alignment vertical="center"/>
    </xf>
    <xf numFmtId="167" fontId="17" fillId="4" borderId="0" xfId="11" applyNumberFormat="1" applyFont="1" applyFill="1" applyAlignment="1">
      <alignment horizontal="right"/>
    </xf>
    <xf numFmtId="0" fontId="17" fillId="0" borderId="0" xfId="0" applyFont="1" applyAlignment="1">
      <alignment wrapText="1"/>
    </xf>
    <xf numFmtId="1" fontId="17" fillId="0" borderId="0" xfId="0" applyNumberFormat="1" applyFont="1" applyAlignment="1">
      <alignment horizontal="right" indent="2"/>
    </xf>
    <xf numFmtId="0" fontId="27" fillId="4" borderId="0" xfId="0" applyFont="1" applyFill="1" applyAlignment="1">
      <alignment horizontal="right" indent="3"/>
    </xf>
    <xf numFmtId="0" fontId="22" fillId="0" borderId="0" xfId="0" applyFont="1" applyAlignment="1">
      <alignment vertical="center"/>
    </xf>
    <xf numFmtId="1" fontId="4" fillId="4" borderId="0" xfId="12" applyNumberFormat="1" applyFont="1" applyFill="1" applyAlignment="1">
      <alignment horizontal="right" vertical="center"/>
    </xf>
    <xf numFmtId="1" fontId="17" fillId="0" borderId="0" xfId="12" applyNumberFormat="1" applyFont="1" applyAlignment="1">
      <alignment horizontal="right" vertical="center"/>
    </xf>
    <xf numFmtId="3" fontId="17" fillId="0" borderId="0" xfId="11" applyNumberFormat="1" applyFont="1" applyAlignment="1">
      <alignment horizontal="right" indent="2"/>
    </xf>
    <xf numFmtId="167" fontId="17" fillId="0" borderId="0" xfId="11" applyNumberFormat="1" applyFont="1" applyAlignment="1">
      <alignment horizontal="right" indent="1"/>
    </xf>
    <xf numFmtId="166" fontId="17" fillId="0" borderId="0" xfId="14" applyNumberFormat="1" applyFont="1" applyAlignment="1">
      <alignment horizontal="right" indent="1"/>
    </xf>
    <xf numFmtId="1" fontId="17" fillId="0" borderId="0" xfId="0" applyNumberFormat="1" applyFont="1" applyAlignment="1">
      <alignment horizontal="right" indent="1"/>
    </xf>
    <xf numFmtId="166" fontId="4" fillId="4" borderId="0" xfId="0" applyNumberFormat="1" applyFont="1" applyFill="1" applyAlignment="1">
      <alignment horizontal="right"/>
    </xf>
    <xf numFmtId="166" fontId="17" fillId="0" borderId="0" xfId="11" applyNumberFormat="1" applyFont="1" applyAlignment="1">
      <alignment horizontal="right" indent="1"/>
    </xf>
    <xf numFmtId="0" fontId="22" fillId="0" borderId="0" xfId="0" applyFont="1" applyAlignment="1"/>
    <xf numFmtId="0" fontId="22" fillId="0" borderId="0" xfId="0" applyFont="1" applyAlignment="1">
      <alignment vertical="top"/>
    </xf>
    <xf numFmtId="0" fontId="28" fillId="0" borderId="0" xfId="0" applyFont="1" applyAlignment="1">
      <alignment vertical="center"/>
    </xf>
    <xf numFmtId="168" fontId="17" fillId="0" borderId="0" xfId="11" applyNumberFormat="1" applyFont="1" applyAlignment="1">
      <alignment horizontal="right"/>
    </xf>
    <xf numFmtId="1" fontId="17" fillId="0" borderId="0" xfId="0" applyNumberFormat="1" applyFont="1" applyAlignment="1">
      <alignment horizontal="right"/>
    </xf>
    <xf numFmtId="3" fontId="17" fillId="0" borderId="0" xfId="0" applyNumberFormat="1" applyFont="1" applyBorder="1" applyAlignment="1">
      <alignment horizontal="right" indent="1"/>
    </xf>
    <xf numFmtId="0" fontId="17" fillId="0" borderId="0" xfId="0" applyFont="1" applyBorder="1" applyAlignment="1">
      <alignment horizontal="left" indent="2"/>
    </xf>
    <xf numFmtId="3" fontId="4" fillId="4" borderId="0" xfId="12" applyNumberFormat="1" applyFont="1" applyFill="1" applyAlignment="1">
      <alignment horizontal="right"/>
    </xf>
    <xf numFmtId="3" fontId="4" fillId="0" borderId="0" xfId="12" applyNumberFormat="1" applyFont="1" applyAlignment="1">
      <alignment horizontal="right" indent="1"/>
    </xf>
    <xf numFmtId="1" fontId="4" fillId="4" borderId="0" xfId="12" applyNumberFormat="1" applyFont="1" applyFill="1" applyAlignment="1">
      <alignment horizontal="right"/>
    </xf>
    <xf numFmtId="1" fontId="17" fillId="0" borderId="0" xfId="12" applyNumberFormat="1" applyFont="1" applyBorder="1" applyAlignment="1">
      <alignment horizontal="right" indent="1"/>
    </xf>
    <xf numFmtId="167" fontId="22" fillId="0" borderId="0" xfId="0" applyNumberFormat="1" applyFont="1"/>
    <xf numFmtId="0" fontId="29" fillId="0" borderId="60"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61" xfId="0" applyFont="1" applyBorder="1" applyAlignment="1">
      <alignment horizontal="center" vertical="center" wrapText="1"/>
    </xf>
    <xf numFmtId="0" fontId="4" fillId="0" borderId="62" xfId="0" applyFont="1" applyBorder="1"/>
    <xf numFmtId="167" fontId="4" fillId="0" borderId="33" xfId="11" applyNumberFormat="1" applyFont="1" applyBorder="1"/>
    <xf numFmtId="9" fontId="4" fillId="0" borderId="0" xfId="12" applyFont="1"/>
    <xf numFmtId="0" fontId="4" fillId="0" borderId="63" xfId="0" applyFont="1" applyBorder="1"/>
    <xf numFmtId="167" fontId="4" fillId="0" borderId="11" xfId="11" applyNumberFormat="1" applyFont="1" applyBorder="1"/>
    <xf numFmtId="0" fontId="4" fillId="0" borderId="60" xfId="0" applyFont="1" applyBorder="1"/>
    <xf numFmtId="9" fontId="4" fillId="0" borderId="64" xfId="12" applyFont="1" applyBorder="1"/>
    <xf numFmtId="167" fontId="7" fillId="0" borderId="33" xfId="11" applyNumberFormat="1" applyFont="1" applyBorder="1"/>
    <xf numFmtId="0" fontId="18" fillId="0" borderId="0" xfId="0" quotePrefix="1" applyFont="1"/>
    <xf numFmtId="0" fontId="18" fillId="0" borderId="0" xfId="0" quotePrefix="1" applyFont="1" applyFill="1" applyBorder="1"/>
    <xf numFmtId="0" fontId="18" fillId="0" borderId="0" xfId="0" quotePrefix="1" applyFont="1" applyFill="1" applyBorder="1" applyAlignment="1">
      <alignment wrapText="1"/>
    </xf>
    <xf numFmtId="0" fontId="18" fillId="0" borderId="0" xfId="0" applyFont="1" applyFill="1" applyBorder="1" applyAlignment="1">
      <alignment wrapText="1"/>
    </xf>
    <xf numFmtId="0" fontId="18" fillId="0" borderId="0" xfId="0" applyFont="1" applyAlignment="1">
      <alignment horizontal="left"/>
    </xf>
    <xf numFmtId="0" fontId="22" fillId="0" borderId="0" xfId="0" applyFont="1"/>
    <xf numFmtId="0" fontId="5" fillId="0" borderId="0" xfId="0" applyFont="1" applyAlignment="1">
      <alignment wrapText="1"/>
    </xf>
    <xf numFmtId="0" fontId="7" fillId="0" borderId="63" xfId="0" applyFont="1" applyBorder="1" applyAlignment="1">
      <alignment horizontal="center" wrapText="1"/>
    </xf>
    <xf numFmtId="0" fontId="4" fillId="0" borderId="61" xfId="0" applyFont="1" applyBorder="1"/>
    <xf numFmtId="0" fontId="7" fillId="0" borderId="60" xfId="0" applyFont="1" applyBorder="1"/>
    <xf numFmtId="0" fontId="7" fillId="0" borderId="0" xfId="0" applyFont="1" applyAlignment="1">
      <alignment vertical="top"/>
    </xf>
    <xf numFmtId="0" fontId="7" fillId="0" borderId="61" xfId="0" applyFont="1" applyBorder="1" applyAlignment="1">
      <alignment vertical="top" wrapText="1"/>
    </xf>
    <xf numFmtId="0" fontId="18" fillId="0" borderId="0" xfId="0" applyFont="1" applyAlignment="1">
      <alignment horizontal="left"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7" fillId="0" borderId="1" xfId="0" applyFont="1" applyFill="1" applyBorder="1"/>
    <xf numFmtId="0" fontId="4" fillId="0" borderId="4" xfId="0" applyFont="1" applyBorder="1" applyAlignment="1">
      <alignment horizontal="center"/>
    </xf>
    <xf numFmtId="0" fontId="4" fillId="0" borderId="41" xfId="0" applyFont="1" applyBorder="1" applyAlignment="1">
      <alignment horizontal="center"/>
    </xf>
    <xf numFmtId="0" fontId="7" fillId="0" borderId="26" xfId="0" applyFont="1" applyFill="1" applyBorder="1"/>
    <xf numFmtId="0" fontId="4" fillId="0" borderId="25" xfId="0" applyFont="1" applyBorder="1" applyAlignment="1">
      <alignment horizontal="center"/>
    </xf>
    <xf numFmtId="0" fontId="4" fillId="0" borderId="17" xfId="0" applyFont="1" applyBorder="1" applyAlignment="1">
      <alignment horizontal="center"/>
    </xf>
    <xf numFmtId="0" fontId="11" fillId="0" borderId="13" xfId="3" applyFont="1" applyBorder="1" applyAlignment="1">
      <alignment horizontal="center"/>
    </xf>
    <xf numFmtId="0" fontId="11" fillId="0" borderId="14" xfId="3" applyFont="1" applyBorder="1" applyAlignment="1">
      <alignment horizontal="center"/>
    </xf>
    <xf numFmtId="0" fontId="5" fillId="0" borderId="0" xfId="0" applyFont="1" applyAlignment="1">
      <alignment horizontal="right"/>
    </xf>
  </cellXfs>
  <cellStyles count="15">
    <cellStyle name="Lien hypertexte" xfId="1" builtinId="8"/>
    <cellStyle name="Milliers" xfId="11" builtinId="3"/>
    <cellStyle name="Motif" xfId="14"/>
    <cellStyle name="Normal" xfId="0" builtinId="0"/>
    <cellStyle name="Normal 2" xfId="3"/>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name val="Arial"/>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2751060" y="917076"/>
    <xdr:ext cx="1977840" cy="1100160"/>
    <xdr:sp macro="" textlink="">
      <xdr:nvSpPr>
        <xdr:cNvPr id="2" name="Ellipse 1"/>
        <xdr:cNvSpPr/>
      </xdr:nvSpPr>
      <xdr:spPr>
        <a:xfrm>
          <a:off x="2751060" y="9170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513045" y="879276"/>
    <xdr:ext cx="1777679" cy="1160280"/>
    <xdr:sp macro="" textlink="">
      <xdr:nvSpPr>
        <xdr:cNvPr id="3" name="Ellipse 9"/>
        <xdr:cNvSpPr/>
      </xdr:nvSpPr>
      <xdr:spPr>
        <a:xfrm>
          <a:off x="3513045" y="8792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058364" y="762000"/>
    <xdr:ext cx="1976228" cy="440231"/>
    <xdr:sp macro="" textlink="">
      <xdr:nvSpPr>
        <xdr:cNvPr id="4" name="Forme libre 3"/>
        <xdr:cNvSpPr/>
      </xdr:nvSpPr>
      <xdr:spPr>
        <a:xfrm>
          <a:off x="6058364" y="7620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46 200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504825" y="773511"/>
    <xdr:ext cx="1789200" cy="353880"/>
    <xdr:sp macro="" textlink="">
      <xdr:nvSpPr>
        <xdr:cNvPr id="5" name="Forme libre 4"/>
        <xdr:cNvSpPr/>
      </xdr:nvSpPr>
      <xdr:spPr>
        <a:xfrm>
          <a:off x="504825" y="7735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49 500 actifs</a:t>
          </a:r>
        </a:p>
      </xdr:txBody>
    </xdr:sp>
    <xdr:clientData/>
  </xdr:absoluteAnchor>
  <xdr:absoluteAnchor>
    <xdr:pos x="4742248" y="2475441"/>
    <xdr:ext cx="2316721" cy="452446"/>
    <xdr:sp macro="" textlink="">
      <xdr:nvSpPr>
        <xdr:cNvPr id="6" name="Forme libre 5"/>
        <xdr:cNvSpPr/>
      </xdr:nvSpPr>
      <xdr:spPr>
        <a:xfrm>
          <a:off x="4742248" y="24754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26 400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558690" y="1586735"/>
    <xdr:ext cx="2195730" cy="645825"/>
    <xdr:sp macro="" textlink="">
      <xdr:nvSpPr>
        <xdr:cNvPr id="7" name="Forme libre 6"/>
        <xdr:cNvSpPr/>
      </xdr:nvSpPr>
      <xdr:spPr>
        <a:xfrm>
          <a:off x="6558690" y="15867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19 900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051948" y="1870611"/>
    <xdr:ext cx="1777922" cy="781050"/>
    <xdr:sp macro="" textlink="">
      <xdr:nvSpPr>
        <xdr:cNvPr id="8" name="Rectangle 7"/>
        <xdr:cNvSpPr/>
      </xdr:nvSpPr>
      <xdr:spPr>
        <a:xfrm>
          <a:off x="1051948" y="1870611"/>
          <a:ext cx="1777922" cy="781050"/>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23 200</a:t>
          </a:r>
          <a:r>
            <a:rPr lang="fr-FR" sz="800" kern="1200" baseline="0">
              <a:latin typeface="Arial" pitchFamily="34"/>
              <a:ea typeface="Segoe UI" pitchFamily="2"/>
              <a:cs typeface="Tahoma" pitchFamily="2"/>
            </a:rPr>
            <a:t> actifs</a:t>
          </a:r>
          <a:endParaRPr lang="fr-FR" sz="800" kern="1200">
            <a:latin typeface="Arial" pitchFamily="34"/>
            <a:ea typeface="Segoe UI" pitchFamily="2"/>
            <a:cs typeface="Tahoma" pitchFamily="2"/>
          </a:endParaRPr>
        </a:p>
      </xdr:txBody>
    </xdr:sp>
    <xdr:clientData/>
  </xdr:absoluteAnchor>
  <xdr:twoCellAnchor>
    <xdr:from>
      <xdr:col>3</xdr:col>
      <xdr:colOff>543870</xdr:colOff>
      <xdr:row>8</xdr:row>
      <xdr:rowOff>32286</xdr:rowOff>
    </xdr:from>
    <xdr:to>
      <xdr:col>4</xdr:col>
      <xdr:colOff>181920</xdr:colOff>
      <xdr:row>11</xdr:row>
      <xdr:rowOff>146586</xdr:rowOff>
    </xdr:to>
    <xdr:cxnSp macro="">
      <xdr:nvCxnSpPr>
        <xdr:cNvPr id="9" name="Connecteur droit 8"/>
        <xdr:cNvCxnSpPr>
          <a:stCxn id="8" idx="3"/>
        </xdr:cNvCxnSpPr>
      </xdr:nvCxnSpPr>
      <xdr:spPr>
        <a:xfrm flipV="1">
          <a:off x="2829870" y="1556286"/>
          <a:ext cx="400050" cy="685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B1" sqref="B1"/>
    </sheetView>
  </sheetViews>
  <sheetFormatPr baseColWidth="10" defaultColWidth="9.140625" defaultRowHeight="15"/>
  <sheetData>
    <row r="1" spans="1:3">
      <c r="A1" s="1" t="s">
        <v>0</v>
      </c>
      <c r="B1" s="1" t="s">
        <v>308</v>
      </c>
    </row>
    <row r="6" spans="1:3">
      <c r="C6" s="1" t="s">
        <v>1</v>
      </c>
    </row>
    <row r="7" spans="1:3">
      <c r="C7" s="2" t="s">
        <v>2</v>
      </c>
    </row>
    <row r="8" spans="1:3">
      <c r="C8" s="2" t="s">
        <v>3</v>
      </c>
    </row>
    <row r="9" spans="1:3">
      <c r="C9" s="2" t="s">
        <v>4</v>
      </c>
    </row>
    <row r="10" spans="1:3">
      <c r="C10" s="2" t="s">
        <v>5</v>
      </c>
    </row>
    <row r="11" spans="1:3">
      <c r="C11" s="2" t="s">
        <v>6</v>
      </c>
    </row>
    <row r="12" spans="1:3">
      <c r="C12" s="2" t="s">
        <v>7</v>
      </c>
    </row>
    <row r="13" spans="1:3">
      <c r="C13" s="2" t="s">
        <v>8</v>
      </c>
    </row>
    <row r="14" spans="1:3">
      <c r="C14" s="2" t="s">
        <v>9</v>
      </c>
    </row>
    <row r="15" spans="1:3">
      <c r="C15" s="2" t="s">
        <v>10</v>
      </c>
    </row>
    <row r="16" spans="1:3">
      <c r="C16" s="2" t="s">
        <v>11</v>
      </c>
    </row>
    <row r="17" spans="3:3">
      <c r="C17" s="2" t="s">
        <v>12</v>
      </c>
    </row>
    <row r="18" spans="3:3">
      <c r="C18" s="2" t="s">
        <v>13</v>
      </c>
    </row>
    <row r="19" spans="3:3">
      <c r="C19" s="2" t="s">
        <v>14</v>
      </c>
    </row>
    <row r="20" spans="3:3">
      <c r="C20" s="2" t="s">
        <v>15</v>
      </c>
    </row>
    <row r="21" spans="3:3">
      <c r="C21" s="2" t="s">
        <v>16</v>
      </c>
    </row>
    <row r="22" spans="3:3">
      <c r="C22" s="2" t="s">
        <v>17</v>
      </c>
    </row>
  </sheetData>
  <hyperlinks>
    <hyperlink ref="C7" location="Cadrage!A1" display="Principaux repères de la région Occitanie"/>
    <hyperlink ref="C8" location="'Pop par territoire de vie'!A1" display="Part de la population par territoire de vie en Occitanie"/>
    <hyperlink ref="C9" location="'Dépense culturelle'!A1" display="Répartition de la dépense culturelle en Occitanie"/>
    <hyperlink ref="C10" location="'Dépenses cult coll territoriale'!A1" display="Dépenses des collectivités territoriales en Occitanie en 2016"/>
    <hyperlink ref="C11" location="'Dépenses cult du MC'!A1" display="Dépenses du ministère de la Culture et de ses opérateurs en Occitanie en 2016"/>
    <hyperlink ref="C12" location="'Dépenses communes et groupement'!A1" display="Dépenses culturelles des communes et de leurs groupements en Occitanie en 2016"/>
    <hyperlink ref="C13" location="'Répartition équipements'!A1" display="Répartition des principaux équipements culturels par type de territoire de vie en Occitanie en 2016"/>
    <hyperlink ref="C14" location="'Emploi culturel'!A1" display="Secteurs culturels et professions culturelles en Occitanie en 2014"/>
    <hyperlink ref="C15" location="'Répartition prof cult'!A1" display="Répartition des professions culturelles en Occitanie en 2014"/>
    <hyperlink ref="C16" location="'Diplômes revenus prof cult'!A1" display="Part des diplômés du supérieur et salaire médian annuel selon les professions culturelles en Occitanie en 2014"/>
    <hyperlink ref="C17" location="'Répart emploi par secteur'!A1" display="Répartition de l'emploi par secteur culturel en Occitanie en 2014"/>
    <hyperlink ref="C18" location="'Non salariés'!A1" display="Caractéristiques des non-salariés par secteur culturel en Occitanie en 2014"/>
    <hyperlink ref="C19" location="'Entreprises culturelles'!A1" display="Poids des entreprises dans les secteurs culturels marchands en Occitanie en 2015"/>
    <hyperlink ref="C20" location="'Entreprises CA et salairés'!A1" display="Répartition du nombre d'établissements, du chiffre d'affaires et des effectifs salariés par domaine culturel en Occitanie en 2015 "/>
    <hyperlink ref="C21" location="'Effectifs enteprises cult'!A1" display="Répartition des entreprises culturelles en Occitanie en 2015"/>
    <hyperlink ref="C22" location="'Principales entreprises cult'!A1" display="Principaux établissements culturels employeurs en Occitani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baseColWidth="10" defaultRowHeight="15"/>
  <cols>
    <col min="1" max="1" width="72.85546875" customWidth="1"/>
    <col min="2" max="2" width="13.140625" customWidth="1"/>
    <col min="3" max="3" width="12.140625" customWidth="1"/>
    <col min="4" max="4" width="15" customWidth="1"/>
  </cols>
  <sheetData>
    <row r="1" spans="1:6">
      <c r="A1" s="87" t="s">
        <v>10</v>
      </c>
    </row>
    <row r="3" spans="1:6">
      <c r="A3" s="283"/>
      <c r="B3" s="282" t="s">
        <v>26</v>
      </c>
      <c r="C3" s="282"/>
      <c r="D3" s="8" t="s">
        <v>27</v>
      </c>
      <c r="E3" s="3"/>
      <c r="F3" s="3"/>
    </row>
    <row r="4" spans="1:6">
      <c r="A4" s="284"/>
      <c r="B4" s="9" t="s">
        <v>28</v>
      </c>
      <c r="C4" s="9" t="s">
        <v>29</v>
      </c>
      <c r="D4" s="8" t="s">
        <v>29</v>
      </c>
      <c r="E4" s="3"/>
      <c r="F4" s="3"/>
    </row>
    <row r="5" spans="1:6">
      <c r="A5" s="10" t="s">
        <v>30</v>
      </c>
      <c r="B5" s="11">
        <v>3083.64</v>
      </c>
      <c r="C5" s="12">
        <v>6.6673383792497889E-2</v>
      </c>
      <c r="D5" s="13">
        <v>5.9695999446711168E-2</v>
      </c>
      <c r="E5" s="3"/>
      <c r="F5" s="3"/>
    </row>
    <row r="6" spans="1:6">
      <c r="A6" s="14" t="s">
        <v>31</v>
      </c>
      <c r="B6" s="11">
        <v>6492.5</v>
      </c>
      <c r="C6" s="12">
        <v>0.1403785604911055</v>
      </c>
      <c r="D6" s="13">
        <v>0.16652224216969219</v>
      </c>
      <c r="E6" s="3"/>
      <c r="F6" s="3"/>
    </row>
    <row r="7" spans="1:6">
      <c r="A7" s="14" t="s">
        <v>32</v>
      </c>
      <c r="B7" s="11">
        <v>1599.08</v>
      </c>
      <c r="C7" s="12">
        <v>3.457474755642926E-2</v>
      </c>
      <c r="D7" s="13">
        <v>3.4457912342882424E-2</v>
      </c>
      <c r="E7" s="3"/>
      <c r="F7" s="3"/>
    </row>
    <row r="8" spans="1:6">
      <c r="A8" s="14" t="s">
        <v>33</v>
      </c>
      <c r="B8" s="11">
        <v>2116.89</v>
      </c>
      <c r="C8" s="12">
        <v>4.5770653972740286E-2</v>
      </c>
      <c r="D8" s="13">
        <v>3.8737868163101881E-2</v>
      </c>
      <c r="E8" s="3"/>
      <c r="F8" s="3"/>
    </row>
    <row r="9" spans="1:6">
      <c r="A9" s="14" t="s">
        <v>34</v>
      </c>
      <c r="B9" s="11">
        <v>7702.77</v>
      </c>
      <c r="C9" s="12">
        <v>0.16654659443882522</v>
      </c>
      <c r="D9" s="13">
        <v>0.12494811875545007</v>
      </c>
      <c r="E9" s="3"/>
      <c r="F9" s="3"/>
    </row>
    <row r="10" spans="1:6">
      <c r="A10" s="14" t="s">
        <v>35</v>
      </c>
      <c r="B10" s="11">
        <v>4584.22</v>
      </c>
      <c r="C10" s="12">
        <v>9.9118398856301221E-2</v>
      </c>
      <c r="D10" s="13">
        <v>0.11310917080418117</v>
      </c>
      <c r="E10" s="3"/>
      <c r="F10" s="3"/>
    </row>
    <row r="11" spans="1:6">
      <c r="A11" s="14" t="s">
        <v>36</v>
      </c>
      <c r="B11" s="11">
        <v>3950.1</v>
      </c>
      <c r="C11" s="12">
        <v>8.5407678366717879E-2</v>
      </c>
      <c r="D11" s="13">
        <v>9.7872196110896079E-2</v>
      </c>
      <c r="E11" s="3"/>
      <c r="F11" s="3"/>
    </row>
    <row r="12" spans="1:6">
      <c r="A12" s="14" t="s">
        <v>37</v>
      </c>
      <c r="B12" s="11">
        <v>3134.17</v>
      </c>
      <c r="C12" s="12">
        <v>6.7765925750390157E-2</v>
      </c>
      <c r="D12" s="13">
        <v>9.5598695604895104E-2</v>
      </c>
      <c r="E12" s="3"/>
      <c r="F12" s="3"/>
    </row>
    <row r="13" spans="1:6">
      <c r="A13" s="14" t="s">
        <v>38</v>
      </c>
      <c r="B13" s="11">
        <v>950.6</v>
      </c>
      <c r="C13" s="12">
        <v>2.0553540177565634E-2</v>
      </c>
      <c r="D13" s="13">
        <v>1.9245119038344E-2</v>
      </c>
      <c r="E13" s="3"/>
      <c r="F13" s="3"/>
    </row>
    <row r="14" spans="1:6">
      <c r="A14" s="14" t="s">
        <v>39</v>
      </c>
      <c r="B14" s="11">
        <v>1510.65</v>
      </c>
      <c r="C14" s="12">
        <v>3.2662745075993614E-2</v>
      </c>
      <c r="D14" s="13">
        <v>2.8537571770270137E-2</v>
      </c>
      <c r="E14" s="3"/>
      <c r="F14" s="3"/>
    </row>
    <row r="15" spans="1:6">
      <c r="A15" s="14" t="s">
        <v>40</v>
      </c>
      <c r="B15" s="11">
        <v>1772.43</v>
      </c>
      <c r="C15" s="12">
        <v>3.8322860526954196E-2</v>
      </c>
      <c r="D15" s="13">
        <v>4.3171261644376097E-2</v>
      </c>
      <c r="E15" s="3"/>
      <c r="F15" s="3"/>
    </row>
    <row r="16" spans="1:6">
      <c r="A16" s="14" t="s">
        <v>41</v>
      </c>
      <c r="B16" s="11">
        <v>4944.9799999999996</v>
      </c>
      <c r="C16" s="12">
        <v>0.10691862519172997</v>
      </c>
      <c r="D16" s="13">
        <v>9.4039804299070953E-2</v>
      </c>
      <c r="E16" s="3"/>
      <c r="F16" s="3"/>
    </row>
    <row r="17" spans="1:6">
      <c r="A17" s="14" t="s">
        <v>42</v>
      </c>
      <c r="B17" s="11">
        <v>4407.91</v>
      </c>
      <c r="C17" s="12">
        <v>9.5306285802749136E-2</v>
      </c>
      <c r="D17" s="13">
        <v>8.4064039850128724E-2</v>
      </c>
      <c r="E17" s="3"/>
      <c r="F17" s="3"/>
    </row>
    <row r="18" spans="1:6">
      <c r="A18" s="8" t="s">
        <v>43</v>
      </c>
      <c r="B18" s="15">
        <v>46249.94</v>
      </c>
      <c r="C18" s="16">
        <v>1</v>
      </c>
      <c r="D18" s="16">
        <v>1</v>
      </c>
      <c r="E18" s="3"/>
      <c r="F18" s="3"/>
    </row>
    <row r="19" spans="1:6">
      <c r="A19" s="8" t="s">
        <v>44</v>
      </c>
      <c r="B19" s="7" t="s">
        <v>45</v>
      </c>
      <c r="C19" s="17">
        <v>2.0952496280247545E-2</v>
      </c>
      <c r="D19" s="18">
        <v>2.2794628659025366E-2</v>
      </c>
      <c r="E19" s="3"/>
      <c r="F19" s="3"/>
    </row>
    <row r="20" spans="1:6">
      <c r="A20" s="3"/>
      <c r="B20" s="3"/>
      <c r="C20" s="3"/>
      <c r="D20" s="3"/>
      <c r="E20" s="3"/>
      <c r="F20" s="3"/>
    </row>
    <row r="21" spans="1:6">
      <c r="A21" s="5" t="s">
        <v>24</v>
      </c>
      <c r="B21" s="3"/>
      <c r="C21" s="3"/>
      <c r="D21" s="3"/>
      <c r="E21" s="3"/>
      <c r="F21" s="3"/>
    </row>
    <row r="22" spans="1:6">
      <c r="A22" s="5" t="s">
        <v>25</v>
      </c>
      <c r="B22" s="3"/>
      <c r="C22" s="3"/>
      <c r="D22" s="3"/>
      <c r="E22" s="3"/>
      <c r="F22" s="3"/>
    </row>
    <row r="23" spans="1:6">
      <c r="A23" s="5" t="s">
        <v>46</v>
      </c>
      <c r="B23" s="3"/>
      <c r="C23" s="3"/>
      <c r="D23" s="3"/>
      <c r="E23" s="3"/>
      <c r="F23" s="3"/>
    </row>
    <row r="24" spans="1:6">
      <c r="A24" s="3"/>
      <c r="B24" s="3"/>
      <c r="C24" s="3"/>
      <c r="D24" s="3"/>
      <c r="E24" s="3"/>
      <c r="F24" s="3"/>
    </row>
    <row r="25" spans="1:6">
      <c r="A25" s="3"/>
      <c r="B25" s="3"/>
      <c r="C25" s="3"/>
      <c r="D25" s="3"/>
      <c r="E25" s="3"/>
      <c r="F25" s="3"/>
    </row>
    <row r="26" spans="1:6">
      <c r="A26" s="3"/>
      <c r="B26" s="3"/>
      <c r="C26" s="3"/>
      <c r="D26" s="3"/>
      <c r="E26" s="3"/>
      <c r="F26" s="3"/>
    </row>
    <row r="27" spans="1:6">
      <c r="A27" s="3"/>
      <c r="B27" s="3"/>
      <c r="C27" s="3"/>
      <c r="D27" s="3"/>
      <c r="E27" s="3"/>
      <c r="F27" s="3"/>
    </row>
    <row r="28" spans="1:6">
      <c r="A28" s="3"/>
      <c r="B28" s="3"/>
      <c r="C28" s="3"/>
      <c r="D28" s="3"/>
      <c r="E28" s="3"/>
      <c r="F28" s="3"/>
    </row>
    <row r="29" spans="1:6">
      <c r="A29" s="3"/>
      <c r="B29" s="3"/>
      <c r="C29" s="6"/>
      <c r="D29" s="3"/>
      <c r="E29" s="3"/>
      <c r="F29" s="3"/>
    </row>
    <row r="30" spans="1:6">
      <c r="A30" s="3"/>
      <c r="B30" s="3"/>
      <c r="C30" s="3"/>
      <c r="D30" s="3"/>
      <c r="E30" s="3"/>
      <c r="F30" s="3"/>
    </row>
    <row r="31" spans="1:6">
      <c r="A31" s="3"/>
      <c r="B31" s="3"/>
      <c r="C31" s="3"/>
      <c r="D31" s="3"/>
      <c r="E31" s="3"/>
      <c r="F31" s="3"/>
    </row>
    <row r="32" spans="1:6">
      <c r="A32" s="3"/>
      <c r="B32" s="3"/>
      <c r="C32" s="3"/>
      <c r="D32" s="3"/>
      <c r="E32" s="3"/>
      <c r="F32" s="3"/>
    </row>
    <row r="33" spans="1:6">
      <c r="A33" s="3"/>
      <c r="B33" s="3"/>
      <c r="C33" s="3"/>
      <c r="D33" s="3"/>
      <c r="E33" s="3"/>
      <c r="F33" s="3"/>
    </row>
    <row r="34" spans="1:6">
      <c r="A34" s="3"/>
      <c r="B34" s="3"/>
      <c r="C34" s="3"/>
      <c r="D34" s="3"/>
      <c r="E34" s="3"/>
      <c r="F34" s="3"/>
    </row>
    <row r="35" spans="1:6">
      <c r="A35" s="3"/>
      <c r="B35" s="3"/>
      <c r="C35" s="3"/>
      <c r="D35" s="3"/>
      <c r="E35" s="3"/>
      <c r="F35" s="3"/>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A15" sqref="A15"/>
    </sheetView>
  </sheetViews>
  <sheetFormatPr baseColWidth="10" defaultRowHeight="15"/>
  <cols>
    <col min="1" max="1" width="79" customWidth="1"/>
    <col min="2" max="2" width="14.7109375" customWidth="1"/>
    <col min="3" max="3" width="15.5703125" customWidth="1"/>
    <col min="4" max="4" width="17" customWidth="1"/>
  </cols>
  <sheetData>
    <row r="1" spans="1:11">
      <c r="A1" s="87" t="s">
        <v>19</v>
      </c>
    </row>
    <row r="2" spans="1:11" ht="15.75" thickBot="1">
      <c r="A2" s="4"/>
      <c r="B2" s="4"/>
      <c r="C2" s="4"/>
      <c r="D2" s="4"/>
      <c r="E2" s="4"/>
      <c r="F2" s="4"/>
      <c r="G2" s="4"/>
      <c r="H2" s="4"/>
      <c r="I2" s="4"/>
      <c r="J2" s="4"/>
      <c r="K2" s="4"/>
    </row>
    <row r="3" spans="1:11">
      <c r="A3" s="73" t="s">
        <v>49</v>
      </c>
      <c r="B3" s="74" t="s">
        <v>28</v>
      </c>
      <c r="C3" s="75" t="s">
        <v>50</v>
      </c>
      <c r="D3" s="76" t="s">
        <v>51</v>
      </c>
      <c r="E3" s="20"/>
      <c r="F3" s="20"/>
      <c r="G3" s="33"/>
      <c r="H3" s="33"/>
      <c r="I3" s="33"/>
      <c r="J3" s="4"/>
      <c r="K3" s="4"/>
    </row>
    <row r="4" spans="1:11">
      <c r="A4" s="77" t="s">
        <v>31</v>
      </c>
      <c r="B4" s="69">
        <v>3362.16</v>
      </c>
      <c r="C4" s="71">
        <v>0.54112832226901753</v>
      </c>
      <c r="D4" s="78">
        <v>16734.5</v>
      </c>
      <c r="E4" s="20"/>
      <c r="F4" s="20"/>
      <c r="G4" s="33"/>
      <c r="H4" s="33"/>
      <c r="I4" s="33"/>
      <c r="J4" s="4"/>
      <c r="K4" s="4"/>
    </row>
    <row r="5" spans="1:11">
      <c r="A5" s="77" t="s">
        <v>34</v>
      </c>
      <c r="B5" s="70">
        <v>5505.7</v>
      </c>
      <c r="C5" s="72">
        <v>0.42624371106308007</v>
      </c>
      <c r="D5" s="78">
        <v>7383</v>
      </c>
      <c r="E5" s="20"/>
      <c r="F5" s="20"/>
      <c r="G5" s="33"/>
      <c r="H5" s="33"/>
      <c r="I5" s="33"/>
      <c r="J5" s="4"/>
      <c r="K5" s="4"/>
    </row>
    <row r="6" spans="1:11">
      <c r="A6" s="77" t="s">
        <v>35</v>
      </c>
      <c r="B6" s="70">
        <v>2917.35</v>
      </c>
      <c r="C6" s="72">
        <v>0.7041493135893877</v>
      </c>
      <c r="D6" s="78">
        <v>18802</v>
      </c>
      <c r="E6" s="20"/>
      <c r="F6" s="20"/>
      <c r="G6" s="33"/>
      <c r="H6" s="33"/>
      <c r="I6" s="33"/>
      <c r="J6" s="4"/>
      <c r="K6" s="4"/>
    </row>
    <row r="7" spans="1:11">
      <c r="A7" s="77" t="s">
        <v>36</v>
      </c>
      <c r="B7" s="70">
        <v>3586.33</v>
      </c>
      <c r="C7" s="72">
        <v>0.43943251178781656</v>
      </c>
      <c r="D7" s="78">
        <v>10287</v>
      </c>
      <c r="E7" s="20"/>
      <c r="F7" s="20"/>
      <c r="G7" s="33"/>
      <c r="H7" s="33"/>
      <c r="I7" s="33"/>
      <c r="J7" s="4"/>
      <c r="K7" s="4"/>
    </row>
    <row r="8" spans="1:11">
      <c r="A8" s="77" t="s">
        <v>37</v>
      </c>
      <c r="B8" s="70">
        <v>2554.89</v>
      </c>
      <c r="C8" s="72">
        <v>0.73579293041970495</v>
      </c>
      <c r="D8" s="78">
        <v>29844</v>
      </c>
      <c r="E8" s="20"/>
      <c r="F8" s="20"/>
      <c r="G8" s="33"/>
      <c r="H8" s="33"/>
      <c r="I8" s="33"/>
      <c r="J8" s="4"/>
      <c r="K8" s="4"/>
    </row>
    <row r="9" spans="1:11">
      <c r="A9" s="77" t="s">
        <v>40</v>
      </c>
      <c r="B9" s="70">
        <v>1772.43</v>
      </c>
      <c r="C9" s="72">
        <v>0.83895555818847567</v>
      </c>
      <c r="D9" s="78">
        <v>24717</v>
      </c>
      <c r="E9" s="33"/>
      <c r="F9" s="33"/>
      <c r="G9" s="33"/>
      <c r="H9" s="33"/>
      <c r="I9" s="33"/>
      <c r="J9" s="4"/>
      <c r="K9" s="4"/>
    </row>
    <row r="10" spans="1:11">
      <c r="A10" s="77" t="s">
        <v>41</v>
      </c>
      <c r="B10" s="70">
        <v>1511.08</v>
      </c>
      <c r="C10" s="72">
        <v>0.90091193053974639</v>
      </c>
      <c r="D10" s="78">
        <v>26134</v>
      </c>
      <c r="E10" s="33"/>
      <c r="F10" s="33"/>
      <c r="G10" s="33"/>
      <c r="H10" s="33"/>
      <c r="I10" s="33"/>
      <c r="J10" s="4"/>
      <c r="K10" s="4"/>
    </row>
    <row r="11" spans="1:11" ht="15.75" thickBot="1">
      <c r="A11" s="79" t="s">
        <v>42</v>
      </c>
      <c r="B11" s="80">
        <v>3212.56</v>
      </c>
      <c r="C11" s="81">
        <v>0.63907600169335366</v>
      </c>
      <c r="D11" s="82">
        <v>11224.5</v>
      </c>
      <c r="E11" s="33"/>
      <c r="F11" s="33"/>
      <c r="G11" s="33"/>
      <c r="H11" s="33"/>
      <c r="I11" s="33"/>
      <c r="J11" s="4"/>
      <c r="K11" s="4"/>
    </row>
    <row r="12" spans="1:11">
      <c r="A12" s="33"/>
      <c r="B12" s="33"/>
      <c r="C12" s="33"/>
      <c r="D12" s="33"/>
      <c r="E12" s="33"/>
      <c r="F12" s="33"/>
      <c r="G12" s="33"/>
      <c r="H12" s="33"/>
      <c r="I12" s="33"/>
      <c r="J12" s="4"/>
      <c r="K12" s="4"/>
    </row>
    <row r="13" spans="1:11">
      <c r="A13" s="21" t="s">
        <v>47</v>
      </c>
      <c r="B13" s="33"/>
      <c r="C13" s="33"/>
      <c r="D13" s="33"/>
      <c r="E13" s="33"/>
      <c r="F13" s="33"/>
      <c r="G13" s="33"/>
      <c r="H13" s="33"/>
      <c r="I13" s="33"/>
      <c r="J13" s="4"/>
      <c r="K13" s="4"/>
    </row>
    <row r="14" spans="1:11">
      <c r="A14" s="21" t="s">
        <v>48</v>
      </c>
      <c r="B14" s="33"/>
      <c r="C14" s="33"/>
      <c r="D14" s="33"/>
      <c r="E14" s="33"/>
      <c r="F14" s="33"/>
      <c r="G14" s="33"/>
      <c r="H14" s="33"/>
      <c r="I14" s="33"/>
      <c r="J14" s="4"/>
      <c r="K14" s="4"/>
    </row>
    <row r="15" spans="1:11">
      <c r="A15" s="21" t="s">
        <v>52</v>
      </c>
      <c r="B15" s="22"/>
      <c r="C15" s="22"/>
      <c r="D15" s="22"/>
      <c r="E15" s="22"/>
      <c r="F15" s="22"/>
      <c r="G15" s="33"/>
      <c r="H15" s="33"/>
      <c r="I15" s="33"/>
      <c r="J15" s="4"/>
      <c r="K15" s="4"/>
    </row>
    <row r="16" spans="1:11">
      <c r="A16" s="23"/>
      <c r="B16" s="23"/>
      <c r="C16" s="20"/>
      <c r="D16" s="20"/>
      <c r="E16" s="20"/>
      <c r="F16" s="20"/>
      <c r="G16" s="33"/>
      <c r="H16" s="33"/>
      <c r="I16" s="33"/>
      <c r="J16" s="4"/>
      <c r="K16" s="4"/>
    </row>
    <row r="17" spans="1:11">
      <c r="A17" s="24"/>
      <c r="B17" s="25"/>
      <c r="C17" s="25"/>
      <c r="D17" s="26"/>
      <c r="E17" s="26"/>
      <c r="F17" s="33"/>
      <c r="G17" s="33"/>
      <c r="H17" s="33"/>
      <c r="I17" s="33"/>
      <c r="J17" s="4"/>
      <c r="K17" s="4"/>
    </row>
    <row r="18" spans="1:11">
      <c r="A18" s="27"/>
      <c r="B18" s="25"/>
      <c r="C18" s="25"/>
      <c r="D18" s="26"/>
      <c r="E18" s="26"/>
      <c r="F18" s="33"/>
      <c r="G18" s="33"/>
      <c r="H18" s="33"/>
      <c r="I18" s="33"/>
      <c r="J18" s="4"/>
      <c r="K18" s="4"/>
    </row>
    <row r="19" spans="1:11">
      <c r="A19" s="25"/>
      <c r="B19" s="28"/>
      <c r="C19" s="28"/>
      <c r="D19" s="29"/>
      <c r="E19" s="29"/>
      <c r="F19" s="33"/>
      <c r="G19" s="33"/>
      <c r="H19" s="33"/>
      <c r="I19" s="33"/>
      <c r="J19" s="4"/>
      <c r="K19" s="4"/>
    </row>
    <row r="20" spans="1:11">
      <c r="A20" s="25"/>
      <c r="B20" s="28"/>
      <c r="C20" s="28"/>
      <c r="D20" s="29"/>
      <c r="E20" s="29"/>
      <c r="F20" s="33"/>
      <c r="G20" s="33"/>
      <c r="H20" s="33"/>
      <c r="I20" s="33"/>
      <c r="J20" s="4"/>
      <c r="K20" s="4"/>
    </row>
    <row r="21" spans="1:11">
      <c r="A21" s="25"/>
      <c r="B21" s="28"/>
      <c r="C21" s="28"/>
      <c r="D21" s="29"/>
      <c r="E21" s="29"/>
      <c r="F21" s="33"/>
      <c r="G21" s="33"/>
      <c r="H21" s="33"/>
      <c r="I21" s="33"/>
      <c r="J21" s="4"/>
      <c r="K21" s="4"/>
    </row>
    <row r="22" spans="1:11">
      <c r="A22" s="25"/>
      <c r="B22" s="28"/>
      <c r="C22" s="28"/>
      <c r="D22" s="29"/>
      <c r="E22" s="29"/>
      <c r="F22" s="33"/>
      <c r="G22" s="33"/>
      <c r="H22" s="33"/>
      <c r="I22" s="33"/>
      <c r="J22" s="4"/>
      <c r="K22" s="4"/>
    </row>
    <row r="23" spans="1:11">
      <c r="A23" s="25"/>
      <c r="B23" s="28"/>
      <c r="C23" s="28"/>
      <c r="D23" s="29"/>
      <c r="E23" s="29"/>
      <c r="F23" s="33"/>
      <c r="G23" s="33"/>
      <c r="H23" s="33"/>
      <c r="I23" s="33"/>
      <c r="J23" s="4"/>
      <c r="K23" s="4"/>
    </row>
    <row r="24" spans="1:11">
      <c r="A24" s="25"/>
      <c r="B24" s="28"/>
      <c r="C24" s="28"/>
      <c r="D24" s="29"/>
      <c r="E24" s="29"/>
      <c r="F24" s="33"/>
      <c r="G24" s="33"/>
      <c r="H24" s="33"/>
      <c r="I24" s="33"/>
      <c r="J24" s="4"/>
      <c r="K24" s="4"/>
    </row>
    <row r="25" spans="1:11">
      <c r="A25" s="25"/>
      <c r="B25" s="28"/>
      <c r="C25" s="28"/>
      <c r="D25" s="29"/>
      <c r="E25" s="29"/>
      <c r="F25" s="33"/>
      <c r="G25" s="33"/>
      <c r="H25" s="33"/>
      <c r="I25" s="33"/>
      <c r="J25" s="4"/>
      <c r="K25" s="4"/>
    </row>
    <row r="26" spans="1:11">
      <c r="A26" s="25"/>
      <c r="B26" s="28"/>
      <c r="C26" s="28"/>
      <c r="D26" s="29"/>
      <c r="E26" s="29"/>
      <c r="F26" s="33"/>
      <c r="G26" s="33"/>
      <c r="H26" s="33"/>
      <c r="I26" s="33"/>
      <c r="J26" s="4"/>
      <c r="K26" s="4"/>
    </row>
    <row r="27" spans="1:11">
      <c r="A27" s="25"/>
      <c r="B27" s="28"/>
      <c r="C27" s="28"/>
      <c r="D27" s="29"/>
      <c r="E27" s="29"/>
      <c r="F27" s="33"/>
      <c r="G27" s="33"/>
      <c r="H27" s="33"/>
      <c r="I27" s="33"/>
      <c r="J27" s="4"/>
      <c r="K27" s="4"/>
    </row>
    <row r="28" spans="1:11">
      <c r="A28" s="25"/>
      <c r="B28" s="28"/>
      <c r="C28" s="28"/>
      <c r="D28" s="29"/>
      <c r="E28" s="29"/>
      <c r="F28" s="33"/>
      <c r="G28" s="33"/>
      <c r="H28" s="33"/>
      <c r="I28" s="33"/>
      <c r="J28" s="4"/>
      <c r="K28" s="4"/>
    </row>
    <row r="29" spans="1:11">
      <c r="A29" s="25"/>
      <c r="B29" s="28"/>
      <c r="C29" s="28"/>
      <c r="D29" s="29"/>
      <c r="E29" s="29"/>
      <c r="F29" s="33"/>
      <c r="G29" s="33"/>
      <c r="H29" s="33"/>
      <c r="I29" s="33"/>
      <c r="J29" s="4"/>
      <c r="K29" s="4"/>
    </row>
    <row r="30" spans="1:11">
      <c r="A30" s="30"/>
      <c r="B30" s="31"/>
      <c r="C30" s="31"/>
      <c r="D30" s="32"/>
      <c r="E30" s="32"/>
      <c r="F30" s="33"/>
      <c r="G30" s="33"/>
      <c r="H30" s="33"/>
      <c r="I30" s="33"/>
      <c r="J30" s="4"/>
      <c r="K30" s="4"/>
    </row>
    <row r="31" spans="1:11">
      <c r="A31" s="30"/>
      <c r="B31" s="31"/>
      <c r="C31" s="31"/>
      <c r="D31" s="29"/>
      <c r="E31" s="29"/>
      <c r="F31" s="33"/>
      <c r="G31" s="33"/>
      <c r="H31" s="33"/>
      <c r="I31" s="33"/>
      <c r="J31" s="4"/>
      <c r="K31" s="4"/>
    </row>
    <row r="32" spans="1:11">
      <c r="A32" s="33"/>
      <c r="B32" s="33"/>
      <c r="C32" s="33"/>
      <c r="D32" s="33"/>
      <c r="E32" s="33"/>
      <c r="F32" s="33"/>
      <c r="G32" s="33"/>
      <c r="H32" s="33"/>
      <c r="I32" s="33"/>
      <c r="J32" s="4"/>
      <c r="K32" s="4"/>
    </row>
    <row r="33" spans="1:11">
      <c r="A33" s="33"/>
      <c r="B33" s="33"/>
      <c r="C33" s="33"/>
      <c r="D33" s="33"/>
      <c r="E33" s="33"/>
      <c r="F33" s="33"/>
      <c r="G33" s="33"/>
      <c r="H33" s="33"/>
      <c r="I33" s="33"/>
      <c r="J33" s="4"/>
      <c r="K33" s="4"/>
    </row>
    <row r="34" spans="1:11">
      <c r="A34" s="33"/>
      <c r="B34" s="33"/>
      <c r="C34" s="33"/>
      <c r="D34" s="33"/>
      <c r="E34" s="33"/>
      <c r="F34" s="33"/>
      <c r="G34" s="33"/>
      <c r="H34" s="33"/>
      <c r="I34" s="33"/>
      <c r="J34" s="4"/>
      <c r="K34" s="4"/>
    </row>
    <row r="35" spans="1:11">
      <c r="A35" s="33"/>
      <c r="B35" s="33"/>
      <c r="C35" s="33"/>
      <c r="D35" s="33"/>
      <c r="E35" s="33"/>
      <c r="F35" s="33"/>
      <c r="G35" s="33"/>
      <c r="H35" s="33"/>
      <c r="I35" s="33"/>
      <c r="J35" s="4"/>
      <c r="K35" s="4"/>
    </row>
    <row r="36" spans="1:11">
      <c r="A36" s="33"/>
      <c r="B36" s="33"/>
      <c r="C36" s="33"/>
      <c r="D36" s="33"/>
      <c r="E36" s="33"/>
      <c r="F36" s="33"/>
      <c r="G36" s="33"/>
      <c r="H36" s="33"/>
      <c r="I36" s="33"/>
      <c r="J36" s="4"/>
      <c r="K36" s="4"/>
    </row>
    <row r="37" spans="1:11">
      <c r="A37" s="33"/>
      <c r="B37" s="33"/>
      <c r="C37" s="33"/>
      <c r="D37" s="33"/>
      <c r="E37" s="33"/>
      <c r="F37" s="33"/>
      <c r="G37" s="33"/>
      <c r="H37" s="33"/>
      <c r="I37" s="33"/>
      <c r="J37" s="4"/>
      <c r="K37" s="4"/>
    </row>
    <row r="38" spans="1:11">
      <c r="A38" s="33"/>
      <c r="B38" s="33"/>
      <c r="C38" s="33"/>
      <c r="D38" s="33"/>
      <c r="E38" s="33"/>
      <c r="F38" s="33"/>
      <c r="G38" s="33"/>
      <c r="H38" s="33"/>
      <c r="I38" s="33"/>
      <c r="J38" s="4"/>
      <c r="K38" s="4"/>
    </row>
    <row r="39" spans="1:11">
      <c r="A39" s="33"/>
      <c r="B39" s="33"/>
      <c r="C39" s="33"/>
      <c r="D39" s="33"/>
      <c r="E39" s="33"/>
      <c r="F39" s="33"/>
      <c r="G39" s="33"/>
      <c r="H39" s="33"/>
      <c r="I39" s="33"/>
      <c r="J39" s="4"/>
      <c r="K39" s="4"/>
    </row>
    <row r="40" spans="1:11">
      <c r="A40" s="33"/>
      <c r="B40" s="33"/>
      <c r="C40" s="33"/>
      <c r="D40" s="33"/>
      <c r="E40" s="33"/>
      <c r="F40" s="33"/>
      <c r="G40" s="33"/>
      <c r="H40" s="33"/>
      <c r="I40" s="33"/>
      <c r="J40" s="4"/>
      <c r="K40" s="4"/>
    </row>
    <row r="41" spans="1:11">
      <c r="A41" s="33"/>
      <c r="B41" s="33"/>
      <c r="C41" s="33"/>
      <c r="D41" s="33"/>
      <c r="E41" s="33"/>
      <c r="F41" s="33"/>
      <c r="G41" s="33"/>
      <c r="H41" s="33"/>
      <c r="I41" s="33"/>
      <c r="J41" s="4"/>
      <c r="K41" s="4"/>
    </row>
    <row r="42" spans="1:11">
      <c r="B42" s="33"/>
      <c r="C42" s="33"/>
      <c r="D42" s="33"/>
      <c r="E42" s="33"/>
      <c r="F42" s="33"/>
      <c r="G42" s="33"/>
      <c r="H42" s="33"/>
      <c r="I42" s="33"/>
      <c r="J42" s="4"/>
      <c r="K42" s="4"/>
    </row>
    <row r="43" spans="1:11">
      <c r="A43" s="19"/>
      <c r="B43" s="19"/>
      <c r="C43" s="19"/>
      <c r="D43" s="19"/>
      <c r="E43" s="19"/>
      <c r="F43" s="19"/>
      <c r="G43" s="19"/>
      <c r="H43" s="19"/>
      <c r="I43" s="19"/>
    </row>
    <row r="44" spans="1:11">
      <c r="A44" s="19"/>
      <c r="B44" s="19"/>
      <c r="C44" s="19"/>
      <c r="D44" s="19"/>
      <c r="E44" s="19"/>
      <c r="F44" s="19"/>
      <c r="G44" s="19"/>
      <c r="H44" s="19"/>
      <c r="I44" s="1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heetViews>
  <sheetFormatPr baseColWidth="10" defaultRowHeight="15"/>
  <cols>
    <col min="1" max="1" width="69" customWidth="1"/>
    <col min="2" max="2" width="16.85546875" customWidth="1"/>
    <col min="3" max="3" width="14" customWidth="1"/>
    <col min="4" max="4" width="16.28515625" customWidth="1"/>
  </cols>
  <sheetData>
    <row r="1" spans="1:11">
      <c r="A1" s="87" t="s">
        <v>12</v>
      </c>
    </row>
    <row r="3" spans="1:11" ht="15.75" thickBot="1">
      <c r="A3" s="4"/>
      <c r="B3" s="4"/>
      <c r="C3" s="4"/>
      <c r="D3" s="4"/>
      <c r="E3" s="4"/>
      <c r="F3" s="4"/>
      <c r="G3" s="4"/>
      <c r="H3" s="4"/>
      <c r="I3" s="4"/>
      <c r="J3" s="4"/>
      <c r="K3" s="4"/>
    </row>
    <row r="4" spans="1:11">
      <c r="A4" s="286"/>
      <c r="B4" s="285" t="s">
        <v>26</v>
      </c>
      <c r="C4" s="285"/>
      <c r="D4" s="59" t="s">
        <v>27</v>
      </c>
      <c r="E4" s="4"/>
      <c r="F4" s="4"/>
      <c r="G4" s="4"/>
      <c r="H4" s="4"/>
      <c r="I4" s="4"/>
      <c r="J4" s="4"/>
      <c r="K4" s="4"/>
    </row>
    <row r="5" spans="1:11">
      <c r="A5" s="287"/>
      <c r="B5" s="9" t="s">
        <v>28</v>
      </c>
      <c r="C5" s="9" t="s">
        <v>29</v>
      </c>
      <c r="D5" s="60" t="s">
        <v>29</v>
      </c>
      <c r="E5" s="4"/>
      <c r="F5" s="4"/>
      <c r="G5" s="4"/>
      <c r="H5" s="4"/>
      <c r="I5" s="4"/>
      <c r="J5" s="4"/>
      <c r="K5" s="4"/>
    </row>
    <row r="6" spans="1:11">
      <c r="A6" s="84" t="s">
        <v>53</v>
      </c>
      <c r="B6" s="61">
        <v>6901.78</v>
      </c>
      <c r="C6" s="62">
        <v>0.1392904959359865</v>
      </c>
      <c r="D6" s="63">
        <v>0.14000000000000001</v>
      </c>
      <c r="E6" s="4"/>
      <c r="F6" s="4"/>
      <c r="G6" s="4"/>
      <c r="H6" s="4"/>
      <c r="I6" s="4"/>
      <c r="J6" s="4"/>
      <c r="K6" s="4"/>
    </row>
    <row r="7" spans="1:11">
      <c r="A7" s="85" t="s">
        <v>54</v>
      </c>
      <c r="B7" s="61">
        <v>3415.35</v>
      </c>
      <c r="C7" s="62">
        <v>6.8927986011575487E-2</v>
      </c>
      <c r="D7" s="63">
        <v>7.0000000000000007E-2</v>
      </c>
      <c r="E7" s="4"/>
      <c r="F7" s="4"/>
      <c r="G7" s="4"/>
      <c r="H7" s="4"/>
      <c r="I7" s="4"/>
      <c r="J7" s="4"/>
      <c r="K7" s="4"/>
    </row>
    <row r="8" spans="1:11">
      <c r="A8" s="85" t="s">
        <v>55</v>
      </c>
      <c r="B8" s="61">
        <v>4169.47</v>
      </c>
      <c r="C8" s="62">
        <v>8.4147501672063973E-2</v>
      </c>
      <c r="D8" s="63">
        <v>0.06</v>
      </c>
      <c r="E8" s="4"/>
      <c r="F8" s="4"/>
      <c r="G8" s="4"/>
      <c r="H8" s="4"/>
      <c r="I8" s="4"/>
      <c r="J8" s="4"/>
      <c r="K8" s="4"/>
    </row>
    <row r="9" spans="1:11">
      <c r="A9" s="85" t="s">
        <v>56</v>
      </c>
      <c r="B9" s="61">
        <v>1723.66</v>
      </c>
      <c r="C9" s="62">
        <v>3.4786599431599168E-2</v>
      </c>
      <c r="D9" s="63">
        <v>0.03</v>
      </c>
      <c r="E9" s="4"/>
      <c r="F9" s="4"/>
      <c r="G9" s="4"/>
      <c r="H9" s="4"/>
      <c r="I9" s="4"/>
      <c r="J9" s="4"/>
      <c r="K9" s="4"/>
    </row>
    <row r="10" spans="1:11">
      <c r="A10" s="85" t="s">
        <v>57</v>
      </c>
      <c r="B10" s="61">
        <v>1247.93</v>
      </c>
      <c r="C10" s="62">
        <v>2.518550121756933E-2</v>
      </c>
      <c r="D10" s="63">
        <v>0.03</v>
      </c>
      <c r="E10" s="4"/>
      <c r="F10" s="4"/>
      <c r="G10" s="4"/>
      <c r="H10" s="4"/>
      <c r="I10" s="4"/>
      <c r="J10" s="4"/>
      <c r="K10" s="4"/>
    </row>
    <row r="11" spans="1:11">
      <c r="A11" s="85" t="s">
        <v>58</v>
      </c>
      <c r="B11" s="61">
        <v>874.1</v>
      </c>
      <c r="C11" s="62">
        <v>1.7640930672615733E-2</v>
      </c>
      <c r="D11" s="63">
        <v>0.02</v>
      </c>
      <c r="E11" s="4"/>
      <c r="F11" s="4"/>
      <c r="G11" s="4"/>
      <c r="H11" s="4"/>
      <c r="I11" s="4"/>
      <c r="J11" s="4"/>
      <c r="K11" s="4"/>
    </row>
    <row r="12" spans="1:11">
      <c r="A12" s="85" t="s">
        <v>59</v>
      </c>
      <c r="B12" s="61">
        <v>1297.78</v>
      </c>
      <c r="C12" s="62">
        <v>2.6191565047828904E-2</v>
      </c>
      <c r="D12" s="63">
        <v>0.05</v>
      </c>
      <c r="E12" s="4"/>
      <c r="F12" s="4"/>
      <c r="G12" s="4"/>
      <c r="H12" s="4"/>
      <c r="I12" s="4"/>
      <c r="J12" s="4"/>
      <c r="K12" s="4"/>
    </row>
    <row r="13" spans="1:11">
      <c r="A13" s="85" t="s">
        <v>60</v>
      </c>
      <c r="B13" s="61">
        <v>1997.32</v>
      </c>
      <c r="C13" s="62">
        <v>4.0309556859660055E-2</v>
      </c>
      <c r="D13" s="63">
        <v>0.09</v>
      </c>
      <c r="E13" s="4"/>
      <c r="F13" s="4"/>
      <c r="G13" s="4"/>
      <c r="H13" s="4"/>
      <c r="I13" s="4"/>
      <c r="J13" s="4"/>
      <c r="K13" s="4"/>
    </row>
    <row r="14" spans="1:11">
      <c r="A14" s="85" t="s">
        <v>61</v>
      </c>
      <c r="B14" s="61">
        <v>11631.45</v>
      </c>
      <c r="C14" s="62">
        <v>0.23474385433245198</v>
      </c>
      <c r="D14" s="63">
        <v>0.18</v>
      </c>
      <c r="E14" s="4"/>
      <c r="F14" s="4"/>
      <c r="G14" s="4"/>
      <c r="H14" s="4"/>
      <c r="I14" s="4"/>
      <c r="J14" s="4"/>
      <c r="K14" s="4"/>
    </row>
    <row r="15" spans="1:11">
      <c r="A15" s="85" t="s">
        <v>62</v>
      </c>
      <c r="B15" s="61">
        <v>5488.72</v>
      </c>
      <c r="C15" s="62">
        <v>0.11077237043976595</v>
      </c>
      <c r="D15" s="63">
        <v>0.13</v>
      </c>
      <c r="E15" s="4"/>
      <c r="F15" s="4"/>
      <c r="G15" s="4"/>
      <c r="H15" s="4"/>
      <c r="I15" s="4"/>
      <c r="J15" s="4"/>
      <c r="K15" s="4"/>
    </row>
    <row r="16" spans="1:11">
      <c r="A16" s="85" t="s">
        <v>63</v>
      </c>
      <c r="B16" s="61">
        <v>5935.43</v>
      </c>
      <c r="C16" s="62">
        <v>0.11978779217728361</v>
      </c>
      <c r="D16" s="63">
        <v>0.1</v>
      </c>
      <c r="E16" s="4"/>
      <c r="F16" s="4"/>
      <c r="G16" s="4"/>
      <c r="H16" s="4"/>
      <c r="I16" s="4"/>
      <c r="J16" s="4"/>
      <c r="K16" s="4"/>
    </row>
    <row r="17" spans="1:11">
      <c r="A17" s="85" t="s">
        <v>64</v>
      </c>
      <c r="B17" s="61">
        <v>3140.66</v>
      </c>
      <c r="C17" s="62">
        <v>6.3384241306781053E-2</v>
      </c>
      <c r="D17" s="63">
        <v>7.0000000000000007E-2</v>
      </c>
      <c r="E17" s="4"/>
      <c r="F17" s="4"/>
      <c r="G17" s="4"/>
      <c r="H17" s="4"/>
      <c r="I17" s="4"/>
      <c r="J17" s="4"/>
      <c r="K17" s="4"/>
    </row>
    <row r="18" spans="1:11">
      <c r="A18" s="86" t="s">
        <v>65</v>
      </c>
      <c r="B18" s="61">
        <v>1725.89</v>
      </c>
      <c r="C18" s="62">
        <v>3.4831604894818402E-2</v>
      </c>
      <c r="D18" s="63">
        <v>0.03</v>
      </c>
      <c r="E18" s="4"/>
      <c r="F18" s="4"/>
      <c r="G18" s="4"/>
      <c r="H18" s="4"/>
      <c r="I18" s="4"/>
      <c r="J18" s="4"/>
      <c r="K18" s="4"/>
    </row>
    <row r="19" spans="1:11">
      <c r="A19" s="83" t="s">
        <v>66</v>
      </c>
      <c r="B19" s="15">
        <v>49549.539999999994</v>
      </c>
      <c r="C19" s="34">
        <v>1</v>
      </c>
      <c r="D19" s="64">
        <v>1</v>
      </c>
      <c r="E19" s="4"/>
      <c r="F19" s="4"/>
      <c r="G19" s="4"/>
      <c r="H19" s="4"/>
      <c r="I19" s="4"/>
      <c r="J19" s="4"/>
      <c r="K19" s="4"/>
    </row>
    <row r="20" spans="1:11" ht="15.75" thickBot="1">
      <c r="A20" s="65" t="s">
        <v>67</v>
      </c>
      <c r="B20" s="66" t="s">
        <v>45</v>
      </c>
      <c r="C20" s="67">
        <v>2.2447305932461248E-2</v>
      </c>
      <c r="D20" s="68">
        <v>2.59689946173054E-2</v>
      </c>
      <c r="E20" s="4"/>
      <c r="F20" s="4"/>
      <c r="G20" s="4"/>
      <c r="H20" s="4"/>
      <c r="I20" s="4"/>
      <c r="J20" s="4"/>
      <c r="K20" s="4"/>
    </row>
    <row r="21" spans="1:11">
      <c r="A21" s="4"/>
      <c r="B21" s="4"/>
      <c r="C21" s="4"/>
      <c r="D21" s="4"/>
      <c r="E21" s="4"/>
      <c r="F21" s="4"/>
      <c r="G21" s="4"/>
      <c r="H21" s="4"/>
      <c r="I21" s="4"/>
      <c r="J21" s="4"/>
      <c r="K21" s="4"/>
    </row>
    <row r="22" spans="1:11">
      <c r="A22" s="5" t="s">
        <v>24</v>
      </c>
      <c r="B22" s="4"/>
      <c r="C22" s="4"/>
      <c r="D22" s="4"/>
      <c r="E22" s="4"/>
      <c r="F22" s="4"/>
      <c r="G22" s="4"/>
      <c r="H22" s="4"/>
      <c r="I22" s="4"/>
      <c r="J22" s="4"/>
      <c r="K22" s="4"/>
    </row>
    <row r="23" spans="1:11">
      <c r="A23" s="5" t="s">
        <v>25</v>
      </c>
      <c r="B23" s="4"/>
      <c r="C23" s="4"/>
      <c r="D23" s="4"/>
      <c r="E23" s="4"/>
      <c r="F23" s="4"/>
      <c r="G23" s="4"/>
      <c r="H23" s="4"/>
      <c r="I23" s="4"/>
      <c r="J23" s="4"/>
      <c r="K23" s="4"/>
    </row>
    <row r="24" spans="1:11">
      <c r="A24" s="5" t="s">
        <v>68</v>
      </c>
      <c r="B24" s="4"/>
      <c r="C24" s="4"/>
      <c r="D24" s="4"/>
      <c r="E24" s="4"/>
      <c r="F24" s="4"/>
      <c r="G24" s="4"/>
      <c r="H24" s="4"/>
      <c r="I24" s="4"/>
      <c r="J24" s="4"/>
      <c r="K24" s="4"/>
    </row>
    <row r="25" spans="1:11">
      <c r="A25" s="4"/>
      <c r="B25" s="4"/>
      <c r="C25" s="4"/>
      <c r="D25" s="4"/>
      <c r="E25" s="4"/>
      <c r="F25" s="4"/>
      <c r="G25" s="4"/>
      <c r="H25" s="4"/>
      <c r="I25" s="4"/>
      <c r="J25" s="4"/>
      <c r="K25" s="4"/>
    </row>
    <row r="26" spans="1:11">
      <c r="A26" s="4"/>
      <c r="B26" s="4"/>
      <c r="C26" s="4"/>
      <c r="D26" s="4"/>
      <c r="E26" s="4"/>
      <c r="F26" s="4"/>
      <c r="G26" s="4"/>
      <c r="H26" s="4"/>
      <c r="I26" s="4"/>
      <c r="J26" s="4"/>
      <c r="K26" s="4"/>
    </row>
    <row r="27" spans="1:11">
      <c r="A27" s="4"/>
      <c r="B27" s="4"/>
      <c r="C27" s="4"/>
      <c r="D27" s="4"/>
      <c r="E27" s="4"/>
      <c r="F27" s="4"/>
      <c r="G27" s="4"/>
      <c r="H27" s="4"/>
      <c r="I27" s="4"/>
      <c r="J27" s="4"/>
      <c r="K27" s="4"/>
    </row>
    <row r="28" spans="1:11">
      <c r="A28" s="4"/>
      <c r="B28" s="4"/>
      <c r="C28" s="4"/>
      <c r="D28" s="4"/>
      <c r="E28" s="4"/>
      <c r="F28" s="4"/>
      <c r="G28" s="4"/>
      <c r="H28" s="4"/>
      <c r="I28" s="4"/>
      <c r="J28" s="4"/>
      <c r="K28" s="4"/>
    </row>
    <row r="29" spans="1:11">
      <c r="A29" s="4"/>
      <c r="B29" s="4"/>
      <c r="C29" s="4"/>
      <c r="D29" s="4"/>
      <c r="E29" s="4"/>
      <c r="F29" s="4"/>
      <c r="G29" s="4"/>
      <c r="H29" s="4"/>
      <c r="I29" s="4"/>
      <c r="J29" s="4"/>
      <c r="K29" s="4"/>
    </row>
    <row r="30" spans="1:11">
      <c r="A30" s="4"/>
      <c r="B30" s="4"/>
      <c r="C30" s="11"/>
      <c r="D30" s="4"/>
      <c r="E30" s="4"/>
      <c r="F30" s="4"/>
      <c r="G30" s="4"/>
      <c r="H30" s="4"/>
      <c r="I30" s="4"/>
      <c r="J30" s="4"/>
      <c r="K30" s="4"/>
    </row>
    <row r="31" spans="1:11">
      <c r="A31" s="3"/>
      <c r="B31" s="3"/>
      <c r="C31" s="3"/>
      <c r="D31" s="3"/>
      <c r="E31" s="3"/>
      <c r="F31" s="3"/>
      <c r="G31" s="3"/>
    </row>
    <row r="32" spans="1:11">
      <c r="A32" s="3"/>
      <c r="B32" s="3"/>
      <c r="C32" s="3"/>
      <c r="D32" s="3"/>
      <c r="E32" s="3"/>
      <c r="F32" s="3"/>
      <c r="G32" s="3"/>
    </row>
    <row r="33" spans="1:7">
      <c r="A33" s="3"/>
      <c r="B33" s="3"/>
      <c r="C33" s="3"/>
      <c r="D33" s="3"/>
      <c r="E33" s="3"/>
      <c r="F33" s="3"/>
      <c r="G33" s="3"/>
    </row>
    <row r="34" spans="1:7">
      <c r="A34" s="3"/>
      <c r="B34" s="3"/>
      <c r="C34" s="3"/>
      <c r="D34" s="3"/>
      <c r="E34" s="3"/>
      <c r="F34" s="3"/>
      <c r="G34" s="3"/>
    </row>
    <row r="35" spans="1:7">
      <c r="A35" s="3"/>
      <c r="B35" s="3"/>
      <c r="C35" s="3"/>
      <c r="D35" s="3"/>
      <c r="E35" s="3"/>
      <c r="F35" s="3"/>
      <c r="G35" s="3"/>
    </row>
    <row r="36" spans="1:7">
      <c r="A36" s="3"/>
      <c r="B36" s="3"/>
      <c r="C36" s="3"/>
      <c r="D36" s="3"/>
      <c r="E36" s="3"/>
      <c r="F36" s="3"/>
      <c r="G36" s="3"/>
    </row>
    <row r="37" spans="1:7">
      <c r="A37" s="3"/>
      <c r="B37" s="3"/>
      <c r="C37" s="3"/>
      <c r="D37" s="3"/>
      <c r="E37" s="3"/>
      <c r="F37" s="3"/>
      <c r="G37" s="3"/>
    </row>
    <row r="38" spans="1:7">
      <c r="A38" s="3"/>
      <c r="B38" s="3"/>
      <c r="C38" s="3"/>
      <c r="D38" s="3"/>
      <c r="E38" s="3"/>
      <c r="F38" s="3"/>
      <c r="G38" s="3"/>
    </row>
    <row r="39" spans="1:7">
      <c r="A39" s="3"/>
      <c r="B39" s="3"/>
      <c r="C39" s="3"/>
      <c r="D39" s="3"/>
      <c r="E39" s="3"/>
      <c r="F39" s="3"/>
      <c r="G39" s="3"/>
    </row>
  </sheetData>
  <mergeCells count="2">
    <mergeCell ref="B4:C4"/>
    <mergeCell ref="A4:A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baseColWidth="10" defaultRowHeight="15"/>
  <cols>
    <col min="1" max="1" width="52" customWidth="1"/>
    <col min="2" max="2" width="16.85546875" bestFit="1" customWidth="1"/>
    <col min="3" max="3" width="23.5703125" bestFit="1" customWidth="1"/>
    <col min="4" max="4" width="24.7109375" bestFit="1" customWidth="1"/>
  </cols>
  <sheetData>
    <row r="1" spans="1:7">
      <c r="A1" s="87" t="s">
        <v>13</v>
      </c>
    </row>
    <row r="2" spans="1:7" ht="15.75" thickBot="1"/>
    <row r="3" spans="1:7">
      <c r="A3" s="47"/>
      <c r="B3" s="48"/>
      <c r="C3" s="288" t="s">
        <v>69</v>
      </c>
      <c r="D3" s="289"/>
      <c r="E3" s="33"/>
      <c r="F3" s="33"/>
      <c r="G3" s="33"/>
    </row>
    <row r="4" spans="1:7">
      <c r="A4" s="49" t="s">
        <v>70</v>
      </c>
      <c r="B4" s="36" t="s">
        <v>71</v>
      </c>
      <c r="C4" s="35" t="s">
        <v>72</v>
      </c>
      <c r="D4" s="50" t="s">
        <v>73</v>
      </c>
      <c r="E4" s="33"/>
      <c r="F4" s="33"/>
      <c r="G4" s="33"/>
    </row>
    <row r="5" spans="1:7">
      <c r="A5" s="51" t="s">
        <v>63</v>
      </c>
      <c r="B5" s="37">
        <v>0.52918322682602603</v>
      </c>
      <c r="C5" s="38">
        <v>0.21660985435388905</v>
      </c>
      <c r="D5" s="52">
        <v>0.18779051750852185</v>
      </c>
      <c r="E5" s="33"/>
      <c r="F5" s="33"/>
      <c r="G5" s="33"/>
    </row>
    <row r="6" spans="1:7">
      <c r="A6" s="51" t="s">
        <v>55</v>
      </c>
      <c r="B6" s="37">
        <v>0.82632324971758997</v>
      </c>
      <c r="C6" s="38">
        <v>0.61295106277805245</v>
      </c>
      <c r="D6" s="52">
        <v>0.32674246169055859</v>
      </c>
      <c r="E6" s="33"/>
      <c r="F6" s="33"/>
      <c r="G6" s="33"/>
    </row>
    <row r="7" spans="1:7">
      <c r="A7" s="51" t="s">
        <v>57</v>
      </c>
      <c r="B7" s="37">
        <v>0.75255823643954378</v>
      </c>
      <c r="C7" s="38">
        <v>0.81769722814498935</v>
      </c>
      <c r="D7" s="52">
        <v>0.37153518123667378</v>
      </c>
      <c r="E7" s="33"/>
      <c r="F7" s="33"/>
      <c r="G7" s="33"/>
    </row>
    <row r="8" spans="1:7">
      <c r="A8" s="51" t="s">
        <v>58</v>
      </c>
      <c r="B8" s="39" t="s">
        <v>74</v>
      </c>
      <c r="C8" s="40" t="s">
        <v>74</v>
      </c>
      <c r="D8" s="53" t="s">
        <v>74</v>
      </c>
      <c r="E8" s="33"/>
      <c r="F8" s="33"/>
      <c r="G8" s="33"/>
    </row>
    <row r="9" spans="1:7">
      <c r="A9" s="51" t="s">
        <v>65</v>
      </c>
      <c r="B9" s="37">
        <v>0.38851259350248274</v>
      </c>
      <c r="C9" s="38">
        <v>0.80726256983240219</v>
      </c>
      <c r="D9" s="52">
        <v>0.54469273743016755</v>
      </c>
      <c r="E9" s="33"/>
      <c r="F9" s="33"/>
      <c r="G9" s="33"/>
    </row>
    <row r="10" spans="1:7">
      <c r="A10" s="51" t="s">
        <v>60</v>
      </c>
      <c r="B10" s="37">
        <v>0.2667474415717061</v>
      </c>
      <c r="C10" s="38">
        <v>0.65116279069767447</v>
      </c>
      <c r="D10" s="52">
        <v>0.41723666210670313</v>
      </c>
      <c r="E10" s="33"/>
      <c r="F10" s="33"/>
      <c r="G10" s="33"/>
    </row>
    <row r="11" spans="1:7">
      <c r="A11" s="51" t="s">
        <v>54</v>
      </c>
      <c r="B11" s="37">
        <v>0.46895925746995187</v>
      </c>
      <c r="C11" s="38">
        <v>0.54287305122494434</v>
      </c>
      <c r="D11" s="52">
        <v>0.26948775055679286</v>
      </c>
      <c r="E11" s="33"/>
      <c r="F11" s="33"/>
      <c r="G11" s="33"/>
    </row>
    <row r="12" spans="1:7">
      <c r="A12" s="51" t="s">
        <v>64</v>
      </c>
      <c r="B12" s="39" t="s">
        <v>74</v>
      </c>
      <c r="C12" s="40" t="s">
        <v>74</v>
      </c>
      <c r="D12" s="53" t="s">
        <v>74</v>
      </c>
      <c r="E12" s="33"/>
      <c r="F12" s="33"/>
      <c r="G12" s="33"/>
    </row>
    <row r="13" spans="1:7">
      <c r="A13" s="51" t="s">
        <v>56</v>
      </c>
      <c r="B13" s="37">
        <v>0.68526855644384621</v>
      </c>
      <c r="C13" s="38">
        <v>0.74589041095890407</v>
      </c>
      <c r="D13" s="52">
        <v>0.46164383561643835</v>
      </c>
      <c r="E13" s="33"/>
      <c r="F13" s="33"/>
      <c r="G13" s="33"/>
    </row>
    <row r="14" spans="1:7">
      <c r="A14" s="51" t="s">
        <v>53</v>
      </c>
      <c r="B14" s="37">
        <v>0.23606084227547097</v>
      </c>
      <c r="C14" s="38">
        <v>6.708975521305531E-2</v>
      </c>
      <c r="D14" s="52">
        <v>0.14324569356300998</v>
      </c>
      <c r="E14" s="33"/>
      <c r="F14" s="33"/>
      <c r="G14" s="33"/>
    </row>
    <row r="15" spans="1:7">
      <c r="A15" s="51" t="s">
        <v>62</v>
      </c>
      <c r="B15" s="37">
        <v>0.27946042064452187</v>
      </c>
      <c r="C15" s="38">
        <v>0.35167910447761191</v>
      </c>
      <c r="D15" s="52">
        <v>0.27425373134328357</v>
      </c>
      <c r="E15" s="33"/>
      <c r="F15" s="33"/>
      <c r="G15" s="33"/>
    </row>
    <row r="16" spans="1:7">
      <c r="A16" s="51" t="s">
        <v>61</v>
      </c>
      <c r="B16" s="37">
        <v>0.22075923466119871</v>
      </c>
      <c r="C16" s="38">
        <v>0.63398058252427181</v>
      </c>
      <c r="D16" s="52">
        <v>0.50097087378640781</v>
      </c>
      <c r="E16" s="33"/>
      <c r="F16" s="33"/>
      <c r="G16" s="33"/>
    </row>
    <row r="17" spans="1:7">
      <c r="A17" s="51" t="s">
        <v>59</v>
      </c>
      <c r="B17" s="39" t="s">
        <v>74</v>
      </c>
      <c r="C17" s="40" t="s">
        <v>74</v>
      </c>
      <c r="D17" s="53" t="s">
        <v>74</v>
      </c>
      <c r="E17" s="33"/>
      <c r="F17" s="33"/>
      <c r="G17" s="33"/>
    </row>
    <row r="18" spans="1:7">
      <c r="A18" s="54" t="s">
        <v>66</v>
      </c>
      <c r="B18" s="41">
        <v>0.35304061349510008</v>
      </c>
      <c r="C18" s="41">
        <v>0.35304061349510008</v>
      </c>
      <c r="D18" s="55">
        <v>0.33353842367562914</v>
      </c>
      <c r="E18" s="33"/>
      <c r="F18" s="33"/>
      <c r="G18" s="33"/>
    </row>
    <row r="19" spans="1:7" ht="15.75" thickBot="1">
      <c r="A19" s="56" t="s">
        <v>75</v>
      </c>
      <c r="B19" s="57">
        <v>0.15386594104340443</v>
      </c>
      <c r="C19" s="57">
        <v>0.15386594104340443</v>
      </c>
      <c r="D19" s="58">
        <v>0.22518187878612214</v>
      </c>
      <c r="E19" s="33"/>
      <c r="F19" s="33"/>
      <c r="G19" s="33"/>
    </row>
    <row r="20" spans="1:7">
      <c r="A20" s="42"/>
      <c r="B20" s="43"/>
      <c r="C20" s="20"/>
      <c r="D20" s="33"/>
      <c r="E20" s="33"/>
      <c r="F20" s="33"/>
      <c r="G20" s="33"/>
    </row>
    <row r="21" spans="1:7">
      <c r="A21" s="46" t="s">
        <v>76</v>
      </c>
      <c r="B21" s="21"/>
      <c r="C21" s="33"/>
      <c r="D21" s="33"/>
      <c r="E21" s="33"/>
      <c r="F21" s="33"/>
      <c r="G21" s="33"/>
    </row>
    <row r="22" spans="1:7">
      <c r="A22" s="21" t="s">
        <v>77</v>
      </c>
      <c r="B22" s="21"/>
      <c r="C22" s="33"/>
      <c r="D22" s="33"/>
      <c r="E22" s="33"/>
      <c r="F22" s="33"/>
      <c r="G22" s="33"/>
    </row>
    <row r="23" spans="1:7">
      <c r="A23" s="21" t="s">
        <v>78</v>
      </c>
      <c r="B23" s="21"/>
      <c r="C23" s="33"/>
      <c r="D23" s="33"/>
      <c r="E23" s="33"/>
      <c r="F23" s="33"/>
      <c r="G23" s="33"/>
    </row>
    <row r="24" spans="1:7">
      <c r="A24" s="22"/>
      <c r="B24" s="22"/>
      <c r="C24" s="22"/>
      <c r="D24" s="22"/>
      <c r="E24" s="22"/>
      <c r="F24" s="33"/>
      <c r="G24" s="33"/>
    </row>
    <row r="25" spans="1:7">
      <c r="A25" s="44"/>
      <c r="B25" s="45"/>
      <c r="C25" s="20"/>
      <c r="D25" s="20"/>
      <c r="E25" s="20"/>
      <c r="F25" s="33"/>
      <c r="G25" s="33"/>
    </row>
    <row r="26" spans="1:7">
      <c r="A26" s="33"/>
      <c r="B26" s="43"/>
      <c r="C26" s="20"/>
      <c r="D26" s="33"/>
      <c r="E26" s="33"/>
      <c r="F26" s="33"/>
      <c r="G26" s="33"/>
    </row>
    <row r="27" spans="1:7">
      <c r="A27" s="33"/>
      <c r="B27" s="33"/>
      <c r="C27" s="33"/>
      <c r="D27" s="33"/>
      <c r="E27" s="33"/>
      <c r="F27" s="33"/>
      <c r="G27" s="33"/>
    </row>
    <row r="28" spans="1:7">
      <c r="A28" s="33"/>
      <c r="B28" s="33"/>
      <c r="C28" s="33"/>
      <c r="D28" s="33"/>
      <c r="E28" s="33"/>
      <c r="F28" s="33"/>
      <c r="G28" s="33"/>
    </row>
    <row r="29" spans="1:7">
      <c r="A29" s="25"/>
      <c r="B29" s="28"/>
      <c r="C29" s="28"/>
      <c r="D29" s="29"/>
      <c r="E29" s="29"/>
      <c r="F29" s="33"/>
      <c r="G29" s="33"/>
    </row>
    <row r="30" spans="1:7">
      <c r="A30" s="25"/>
      <c r="B30" s="28"/>
      <c r="C30" s="28"/>
      <c r="D30" s="29"/>
      <c r="E30" s="29"/>
      <c r="F30" s="33"/>
      <c r="G30" s="33"/>
    </row>
    <row r="31" spans="1:7">
      <c r="A31" s="25"/>
      <c r="B31" s="28"/>
      <c r="C31" s="28"/>
      <c r="D31" s="29"/>
      <c r="E31" s="29"/>
      <c r="F31" s="33"/>
      <c r="G31" s="33"/>
    </row>
    <row r="32" spans="1:7">
      <c r="A32" s="25"/>
      <c r="B32" s="28"/>
      <c r="C32" s="28"/>
      <c r="D32" s="29"/>
      <c r="E32" s="29"/>
      <c r="F32" s="33"/>
      <c r="G32" s="33"/>
    </row>
    <row r="33" spans="1:7">
      <c r="A33" s="25"/>
      <c r="B33" s="28"/>
      <c r="C33" s="28"/>
      <c r="D33" s="29"/>
      <c r="E33" s="29"/>
      <c r="F33" s="33"/>
      <c r="G33" s="33"/>
    </row>
    <row r="34" spans="1:7">
      <c r="A34" s="25"/>
      <c r="B34" s="28"/>
      <c r="C34" s="28"/>
      <c r="D34" s="29"/>
      <c r="E34" s="29"/>
      <c r="F34" s="33"/>
      <c r="G34" s="33"/>
    </row>
    <row r="35" spans="1:7">
      <c r="A35" s="25"/>
      <c r="B35" s="28"/>
      <c r="C35" s="28"/>
      <c r="D35" s="29"/>
      <c r="E35" s="29"/>
      <c r="F35" s="33"/>
      <c r="G35" s="33"/>
    </row>
    <row r="36" spans="1:7">
      <c r="A36" s="25"/>
      <c r="B36" s="28"/>
      <c r="C36" s="28"/>
      <c r="D36" s="29"/>
      <c r="E36" s="29"/>
      <c r="F36" s="33"/>
      <c r="G36" s="33"/>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F3" sqref="F3"/>
    </sheetView>
  </sheetViews>
  <sheetFormatPr baseColWidth="10" defaultColWidth="11.42578125" defaultRowHeight="11.25"/>
  <cols>
    <col min="1" max="1" width="41.85546875" style="4" bestFit="1" customWidth="1"/>
    <col min="2" max="2" width="15.7109375" style="4" customWidth="1"/>
    <col min="3" max="3" width="22.7109375" style="4" customWidth="1"/>
    <col min="4" max="4" width="15.7109375" style="4" customWidth="1"/>
    <col min="5" max="5" width="22.7109375" style="4" customWidth="1"/>
    <col min="6" max="16384" width="11.42578125" style="4"/>
  </cols>
  <sheetData>
    <row r="1" spans="1:5">
      <c r="A1" s="87" t="s">
        <v>20</v>
      </c>
    </row>
    <row r="2" spans="1:5" ht="12" thickBot="1"/>
    <row r="3" spans="1:5" ht="22.5">
      <c r="A3" s="88" t="s">
        <v>79</v>
      </c>
      <c r="B3" s="89" t="s">
        <v>26</v>
      </c>
      <c r="C3" s="89" t="s">
        <v>283</v>
      </c>
      <c r="D3" s="89" t="s">
        <v>80</v>
      </c>
      <c r="E3" s="90" t="s">
        <v>283</v>
      </c>
    </row>
    <row r="4" spans="1:5">
      <c r="A4" s="91" t="s">
        <v>81</v>
      </c>
      <c r="B4" s="61">
        <v>10285</v>
      </c>
      <c r="C4" s="92">
        <v>3.8155903128153379</v>
      </c>
      <c r="D4" s="61">
        <v>80986</v>
      </c>
      <c r="E4" s="93">
        <v>3.673780819730434</v>
      </c>
    </row>
    <row r="5" spans="1:5">
      <c r="A5" s="91" t="s">
        <v>82</v>
      </c>
      <c r="B5" s="61">
        <v>2167.737059</v>
      </c>
      <c r="C5" s="92">
        <v>1.4247375323452807</v>
      </c>
      <c r="D5" s="61">
        <v>18974.153413</v>
      </c>
      <c r="E5" s="93">
        <v>1.1666053573270632</v>
      </c>
    </row>
    <row r="6" spans="1:5">
      <c r="A6" s="91" t="s">
        <v>83</v>
      </c>
      <c r="B6" s="61">
        <v>852.62639299999978</v>
      </c>
      <c r="C6" s="92">
        <v>1.8381764024625209</v>
      </c>
      <c r="D6" s="61">
        <v>8120.3861269999998</v>
      </c>
      <c r="E6" s="93">
        <v>1.7198170233496644</v>
      </c>
    </row>
    <row r="7" spans="1:5">
      <c r="A7" s="91" t="s">
        <v>84</v>
      </c>
      <c r="B7" s="61">
        <v>10876.167999999998</v>
      </c>
      <c r="C7" s="92">
        <v>1.7470214627619447</v>
      </c>
      <c r="D7" s="61">
        <v>96736.591</v>
      </c>
      <c r="E7" s="93">
        <v>1.5185957228763518</v>
      </c>
    </row>
    <row r="8" spans="1:5" ht="12" thickBot="1">
      <c r="A8" s="94" t="s">
        <v>85</v>
      </c>
      <c r="B8" s="95">
        <v>20.432678999954391</v>
      </c>
      <c r="C8" s="96" t="s">
        <v>86</v>
      </c>
      <c r="D8" s="95">
        <v>26.524460214040062</v>
      </c>
      <c r="E8" s="97" t="s">
        <v>86</v>
      </c>
    </row>
    <row r="9" spans="1:5">
      <c r="C9" s="98"/>
      <c r="E9" s="98"/>
    </row>
    <row r="10" spans="1:5">
      <c r="A10" s="137" t="s">
        <v>87</v>
      </c>
      <c r="B10" s="137"/>
      <c r="C10" s="137"/>
      <c r="D10" s="137"/>
      <c r="E10" s="137"/>
    </row>
    <row r="11" spans="1:5">
      <c r="A11" s="5" t="s">
        <v>88</v>
      </c>
      <c r="B11" s="5"/>
      <c r="C11" s="99"/>
      <c r="D11" s="5"/>
      <c r="E11" s="99"/>
    </row>
    <row r="12" spans="1:5">
      <c r="A12" s="5" t="s">
        <v>89</v>
      </c>
      <c r="B12" s="5"/>
      <c r="C12" s="99"/>
      <c r="D12" s="5"/>
      <c r="E12" s="99"/>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21" sqref="B21"/>
    </sheetView>
  </sheetViews>
  <sheetFormatPr baseColWidth="10" defaultColWidth="11.42578125" defaultRowHeight="11.25"/>
  <cols>
    <col min="1" max="1" width="25" style="4" bestFit="1" customWidth="1"/>
    <col min="2" max="4" width="20.7109375" style="4" customWidth="1"/>
    <col min="5" max="16384" width="11.42578125" style="4"/>
  </cols>
  <sheetData>
    <row r="1" spans="1:10">
      <c r="A1" s="87" t="s">
        <v>21</v>
      </c>
    </row>
    <row r="2" spans="1:10" ht="12" thickBot="1"/>
    <row r="3" spans="1:10">
      <c r="A3" s="100" t="s">
        <v>90</v>
      </c>
      <c r="B3" s="101" t="s">
        <v>91</v>
      </c>
      <c r="C3" s="101" t="s">
        <v>92</v>
      </c>
      <c r="D3" s="102" t="s">
        <v>93</v>
      </c>
    </row>
    <row r="4" spans="1:10">
      <c r="A4" s="91" t="s">
        <v>64</v>
      </c>
      <c r="B4" s="61">
        <v>3.8774042475254151</v>
      </c>
      <c r="C4" s="61">
        <v>1.5193235666318881</v>
      </c>
      <c r="D4" s="103">
        <v>0.57365094798249883</v>
      </c>
    </row>
    <row r="5" spans="1:10">
      <c r="A5" s="91" t="s">
        <v>94</v>
      </c>
      <c r="B5" s="104">
        <v>32.276285176911578</v>
      </c>
      <c r="C5" s="104">
        <v>35.447979671228197</v>
      </c>
      <c r="D5" s="105">
        <v>20.709771511910549</v>
      </c>
    </row>
    <row r="6" spans="1:10">
      <c r="A6" s="91" t="s">
        <v>95</v>
      </c>
      <c r="B6" s="61">
        <v>4.5975843697890655</v>
      </c>
      <c r="C6" s="61">
        <v>7.60087743649171</v>
      </c>
      <c r="D6" s="103">
        <v>26.533787068546427</v>
      </c>
    </row>
    <row r="7" spans="1:10">
      <c r="A7" s="91" t="s">
        <v>63</v>
      </c>
      <c r="B7" s="61">
        <v>19.569291316574002</v>
      </c>
      <c r="C7" s="61">
        <v>21.97918322343909</v>
      </c>
      <c r="D7" s="103">
        <v>24.093339815264947</v>
      </c>
    </row>
    <row r="8" spans="1:10">
      <c r="A8" s="91" t="s">
        <v>61</v>
      </c>
      <c r="B8" s="104">
        <v>10.077740615996371</v>
      </c>
      <c r="C8" s="104">
        <v>8.7033766026509571</v>
      </c>
      <c r="D8" s="105">
        <v>8.7408847836655319</v>
      </c>
    </row>
    <row r="9" spans="1:10">
      <c r="A9" s="91" t="s">
        <v>96</v>
      </c>
      <c r="B9" s="61">
        <v>10.667865740948468</v>
      </c>
      <c r="C9" s="61">
        <v>8.3363883663715139</v>
      </c>
      <c r="D9" s="103">
        <v>6.9810403500243075</v>
      </c>
    </row>
    <row r="10" spans="1:10">
      <c r="A10" s="91" t="s">
        <v>97</v>
      </c>
      <c r="B10" s="61">
        <v>18.652920771359913</v>
      </c>
      <c r="C10" s="61">
        <v>15.890274540903162</v>
      </c>
      <c r="D10" s="103">
        <v>10.150704910063199</v>
      </c>
    </row>
    <row r="11" spans="1:10" ht="12" thickBot="1">
      <c r="A11" s="106" t="s">
        <v>98</v>
      </c>
      <c r="B11" s="107">
        <v>0.28090776089519764</v>
      </c>
      <c r="C11" s="107">
        <v>0.52259659228347388</v>
      </c>
      <c r="D11" s="108">
        <v>2.2168206125425378</v>
      </c>
    </row>
    <row r="13" spans="1:10">
      <c r="A13" s="5" t="s">
        <v>87</v>
      </c>
      <c r="B13" s="5"/>
      <c r="C13" s="5"/>
      <c r="D13" s="5"/>
      <c r="E13" s="5"/>
      <c r="F13" s="5"/>
      <c r="G13" s="5"/>
      <c r="H13" s="5"/>
      <c r="I13" s="5"/>
      <c r="J13" s="5"/>
    </row>
    <row r="14" spans="1:10">
      <c r="A14" s="5" t="s">
        <v>88</v>
      </c>
      <c r="B14" s="5"/>
      <c r="C14" s="5"/>
      <c r="D14" s="5"/>
      <c r="E14" s="5"/>
      <c r="F14" s="5"/>
      <c r="G14" s="5"/>
      <c r="H14" s="5"/>
      <c r="I14" s="5"/>
      <c r="J14" s="5"/>
    </row>
    <row r="15" spans="1:10">
      <c r="A15" s="5" t="s">
        <v>99</v>
      </c>
      <c r="B15" s="5"/>
      <c r="C15" s="5"/>
      <c r="D15" s="5"/>
      <c r="E15" s="5"/>
      <c r="F15" s="5"/>
      <c r="G15" s="5"/>
      <c r="H15" s="5"/>
      <c r="I15" s="5"/>
      <c r="J15" s="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E22" sqref="E22"/>
    </sheetView>
  </sheetViews>
  <sheetFormatPr baseColWidth="10" defaultColWidth="11.42578125" defaultRowHeight="11.25"/>
  <cols>
    <col min="1" max="1" width="15.28515625" style="4" bestFit="1" customWidth="1"/>
    <col min="2" max="2" width="14" style="4" customWidth="1"/>
    <col min="3" max="3" width="13" style="4" customWidth="1"/>
    <col min="4" max="5" width="14" style="4" bestFit="1" customWidth="1"/>
    <col min="6" max="6" width="15" style="4" bestFit="1" customWidth="1"/>
    <col min="7" max="7" width="17.7109375" style="4" bestFit="1" customWidth="1"/>
    <col min="8" max="16384" width="11.42578125" style="4"/>
  </cols>
  <sheetData>
    <row r="1" spans="1:7">
      <c r="A1" s="87" t="s">
        <v>22</v>
      </c>
    </row>
    <row r="2" spans="1:7" ht="12" thickBot="1"/>
    <row r="3" spans="1:7">
      <c r="A3" s="100" t="s">
        <v>109</v>
      </c>
      <c r="B3" s="114" t="s">
        <v>110</v>
      </c>
      <c r="C3" s="114" t="s">
        <v>111</v>
      </c>
      <c r="D3" s="114" t="s">
        <v>112</v>
      </c>
      <c r="E3" s="114" t="s">
        <v>113</v>
      </c>
      <c r="F3" s="114" t="s">
        <v>114</v>
      </c>
      <c r="G3" s="115" t="s">
        <v>115</v>
      </c>
    </row>
    <row r="4" spans="1:7" ht="22.5">
      <c r="A4" s="110" t="s">
        <v>100</v>
      </c>
      <c r="B4" s="61">
        <v>16.949152542372882</v>
      </c>
      <c r="C4" s="61">
        <v>49.152542372881356</v>
      </c>
      <c r="D4" s="61">
        <v>16.949152542372882</v>
      </c>
      <c r="E4" s="61">
        <v>15.254237288135593</v>
      </c>
      <c r="F4" s="61">
        <v>1.6949152542372881</v>
      </c>
      <c r="G4" s="103">
        <v>0</v>
      </c>
    </row>
    <row r="5" spans="1:7" ht="33.75">
      <c r="A5" s="110" t="s">
        <v>101</v>
      </c>
      <c r="B5" s="61">
        <v>53.145539906103288</v>
      </c>
      <c r="C5" s="61">
        <v>40.093896713615024</v>
      </c>
      <c r="D5" s="61">
        <v>1.8309859154929577</v>
      </c>
      <c r="E5" s="61">
        <v>0.892018779342723</v>
      </c>
      <c r="F5" s="61">
        <v>1.5492957746478873</v>
      </c>
      <c r="G5" s="103">
        <v>2.488262910798122</v>
      </c>
    </row>
    <row r="6" spans="1:7" ht="33.75">
      <c r="A6" s="110" t="s">
        <v>102</v>
      </c>
      <c r="B6" s="61">
        <v>54.78927203065134</v>
      </c>
      <c r="C6" s="61">
        <v>40.517241379310342</v>
      </c>
      <c r="D6" s="61">
        <v>3.1609195402298851</v>
      </c>
      <c r="E6" s="61">
        <v>1.053639846743295</v>
      </c>
      <c r="F6" s="61">
        <v>9.5785440613026823E-2</v>
      </c>
      <c r="G6" s="103">
        <v>0.38314176245210729</v>
      </c>
    </row>
    <row r="7" spans="1:7" ht="22.5">
      <c r="A7" s="110" t="s">
        <v>103</v>
      </c>
      <c r="B7" s="61">
        <v>61.420612813370475</v>
      </c>
      <c r="C7" s="61">
        <v>34.122562674094709</v>
      </c>
      <c r="D7" s="61">
        <v>2.5069637883008355</v>
      </c>
      <c r="E7" s="61">
        <v>1.6713091922005572</v>
      </c>
      <c r="F7" s="61">
        <v>0.2785515320334262</v>
      </c>
      <c r="G7" s="103">
        <v>0</v>
      </c>
    </row>
    <row r="8" spans="1:7" ht="33.75">
      <c r="A8" s="110" t="s">
        <v>104</v>
      </c>
      <c r="B8" s="61">
        <v>65.536723163841813</v>
      </c>
      <c r="C8" s="61">
        <v>32.808716707021794</v>
      </c>
      <c r="D8" s="61">
        <v>1.0088781275221954</v>
      </c>
      <c r="E8" s="61">
        <v>0.44390637610976597</v>
      </c>
      <c r="F8" s="61">
        <v>0.16142050040355124</v>
      </c>
      <c r="G8" s="103">
        <v>0</v>
      </c>
    </row>
    <row r="9" spans="1:7" ht="33.75">
      <c r="A9" s="116" t="s">
        <v>105</v>
      </c>
      <c r="B9" s="117">
        <v>69.314535731648036</v>
      </c>
      <c r="C9" s="117">
        <v>27.574137092853672</v>
      </c>
      <c r="D9" s="117">
        <v>1.3612056392805056</v>
      </c>
      <c r="E9" s="117">
        <v>0.74866310160427807</v>
      </c>
      <c r="F9" s="117">
        <v>0.4472532814778804</v>
      </c>
      <c r="G9" s="118">
        <v>0.55420515313563445</v>
      </c>
    </row>
    <row r="10" spans="1:7" ht="22.5">
      <c r="A10" s="110" t="s">
        <v>106</v>
      </c>
      <c r="B10" s="61">
        <v>73.08120133481647</v>
      </c>
      <c r="C10" s="61">
        <v>24.026696329254726</v>
      </c>
      <c r="D10" s="61">
        <v>1.1123470522803114</v>
      </c>
      <c r="E10" s="61">
        <v>1.2235817575083425</v>
      </c>
      <c r="F10" s="61">
        <v>0.55617352614015569</v>
      </c>
      <c r="G10" s="103">
        <v>0</v>
      </c>
    </row>
    <row r="11" spans="1:7" ht="33.75">
      <c r="A11" s="110" t="s">
        <v>107</v>
      </c>
      <c r="B11" s="61">
        <v>90.765848296079156</v>
      </c>
      <c r="C11" s="61">
        <v>8.977647489923049</v>
      </c>
      <c r="D11" s="61">
        <v>0.18321729571271528</v>
      </c>
      <c r="E11" s="61">
        <v>0.43972150971051666</v>
      </c>
      <c r="F11" s="61">
        <v>0</v>
      </c>
      <c r="G11" s="103">
        <v>0</v>
      </c>
    </row>
    <row r="12" spans="1:7" ht="23.25" thickBot="1">
      <c r="A12" s="111" t="s">
        <v>108</v>
      </c>
      <c r="B12" s="112">
        <v>94.736842105263165</v>
      </c>
      <c r="C12" s="112">
        <v>4.8245614035087723</v>
      </c>
      <c r="D12" s="112">
        <v>0</v>
      </c>
      <c r="E12" s="112">
        <v>0.43859649122807015</v>
      </c>
      <c r="F12" s="112">
        <v>0</v>
      </c>
      <c r="G12" s="113">
        <v>0</v>
      </c>
    </row>
    <row r="14" spans="1:7">
      <c r="A14" s="5" t="s">
        <v>87</v>
      </c>
      <c r="B14" s="5"/>
      <c r="C14" s="5"/>
      <c r="D14" s="5"/>
      <c r="E14" s="5"/>
      <c r="F14" s="5"/>
      <c r="G14" s="5"/>
    </row>
    <row r="15" spans="1:7">
      <c r="A15" s="5" t="s">
        <v>88</v>
      </c>
      <c r="B15" s="5"/>
      <c r="C15" s="5"/>
      <c r="D15" s="5"/>
      <c r="E15" s="5"/>
      <c r="F15" s="5"/>
      <c r="G15" s="5"/>
    </row>
    <row r="16" spans="1:7">
      <c r="A16" s="5" t="s">
        <v>116</v>
      </c>
      <c r="B16" s="5"/>
      <c r="C16" s="5"/>
      <c r="D16" s="5"/>
      <c r="E16" s="5"/>
      <c r="F16" s="5"/>
      <c r="G16" s="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6" sqref="B26"/>
    </sheetView>
  </sheetViews>
  <sheetFormatPr baseColWidth="10" defaultColWidth="11.42578125" defaultRowHeight="11.25"/>
  <cols>
    <col min="1" max="1" width="45.7109375" style="4" customWidth="1"/>
    <col min="2" max="2" width="72.42578125" style="4" customWidth="1"/>
    <col min="3" max="6" width="25.7109375" style="4" customWidth="1"/>
    <col min="7" max="16384" width="11.42578125" style="4"/>
  </cols>
  <sheetData>
    <row r="1" spans="1:6">
      <c r="A1" s="87" t="s">
        <v>23</v>
      </c>
    </row>
    <row r="2" spans="1:6" ht="12" thickBot="1"/>
    <row r="3" spans="1:6">
      <c r="A3" s="119" t="s">
        <v>117</v>
      </c>
      <c r="B3" s="120" t="s">
        <v>118</v>
      </c>
      <c r="C3" s="120" t="s">
        <v>119</v>
      </c>
      <c r="D3" s="121" t="s">
        <v>120</v>
      </c>
      <c r="E3" s="121" t="s">
        <v>121</v>
      </c>
      <c r="F3" s="122" t="s">
        <v>122</v>
      </c>
    </row>
    <row r="4" spans="1:6">
      <c r="A4" s="123" t="s">
        <v>123</v>
      </c>
      <c r="B4" s="124" t="s">
        <v>124</v>
      </c>
      <c r="C4" s="125" t="s">
        <v>53</v>
      </c>
      <c r="D4" s="126" t="s">
        <v>125</v>
      </c>
      <c r="E4" s="125" t="s">
        <v>126</v>
      </c>
      <c r="F4" s="127" t="s">
        <v>127</v>
      </c>
    </row>
    <row r="5" spans="1:6">
      <c r="A5" s="91" t="s">
        <v>128</v>
      </c>
      <c r="B5" s="128" t="s">
        <v>129</v>
      </c>
      <c r="C5" s="129" t="s">
        <v>53</v>
      </c>
      <c r="D5" s="130" t="s">
        <v>125</v>
      </c>
      <c r="E5" s="129" t="s">
        <v>126</v>
      </c>
      <c r="F5" s="131" t="s">
        <v>127</v>
      </c>
    </row>
    <row r="6" spans="1:6">
      <c r="A6" s="91" t="s">
        <v>130</v>
      </c>
      <c r="B6" s="128" t="s">
        <v>131</v>
      </c>
      <c r="C6" s="129" t="s">
        <v>132</v>
      </c>
      <c r="D6" s="130" t="s">
        <v>125</v>
      </c>
      <c r="E6" s="4" t="s">
        <v>126</v>
      </c>
      <c r="F6" s="131" t="s">
        <v>127</v>
      </c>
    </row>
    <row r="7" spans="1:6">
      <c r="A7" s="91" t="s">
        <v>133</v>
      </c>
      <c r="B7" s="4" t="s">
        <v>134</v>
      </c>
      <c r="C7" s="4" t="s">
        <v>61</v>
      </c>
      <c r="D7" s="130" t="s">
        <v>125</v>
      </c>
      <c r="E7" s="4" t="s">
        <v>135</v>
      </c>
      <c r="F7" s="131" t="s">
        <v>136</v>
      </c>
    </row>
    <row r="8" spans="1:6">
      <c r="A8" s="91" t="s">
        <v>137</v>
      </c>
      <c r="B8" s="128" t="s">
        <v>129</v>
      </c>
      <c r="C8" s="129" t="s">
        <v>53</v>
      </c>
      <c r="D8" s="130" t="s">
        <v>138</v>
      </c>
      <c r="E8" s="129" t="s">
        <v>135</v>
      </c>
      <c r="F8" s="131" t="s">
        <v>139</v>
      </c>
    </row>
    <row r="9" spans="1:6">
      <c r="A9" s="91" t="s">
        <v>140</v>
      </c>
      <c r="B9" s="4" t="s">
        <v>141</v>
      </c>
      <c r="C9" s="4" t="s">
        <v>132</v>
      </c>
      <c r="D9" s="130" t="s">
        <v>138</v>
      </c>
      <c r="E9" s="4" t="s">
        <v>135</v>
      </c>
      <c r="F9" s="131" t="s">
        <v>142</v>
      </c>
    </row>
    <row r="10" spans="1:6">
      <c r="A10" s="91" t="s">
        <v>143</v>
      </c>
      <c r="B10" s="128" t="s">
        <v>144</v>
      </c>
      <c r="C10" s="129" t="s">
        <v>62</v>
      </c>
      <c r="D10" s="130" t="s">
        <v>138</v>
      </c>
      <c r="E10" s="129" t="s">
        <v>145</v>
      </c>
      <c r="F10" s="131" t="s">
        <v>146</v>
      </c>
    </row>
    <row r="11" spans="1:6">
      <c r="A11" s="91" t="s">
        <v>143</v>
      </c>
      <c r="B11" s="128" t="s">
        <v>144</v>
      </c>
      <c r="C11" s="129" t="s">
        <v>62</v>
      </c>
      <c r="D11" s="130" t="s">
        <v>138</v>
      </c>
      <c r="E11" s="129" t="s">
        <v>135</v>
      </c>
      <c r="F11" s="131" t="s">
        <v>147</v>
      </c>
    </row>
    <row r="12" spans="1:6">
      <c r="A12" s="91" t="s">
        <v>148</v>
      </c>
      <c r="B12" s="128" t="s">
        <v>149</v>
      </c>
      <c r="C12" s="129" t="s">
        <v>64</v>
      </c>
      <c r="D12" s="130" t="s">
        <v>138</v>
      </c>
      <c r="E12" s="129" t="s">
        <v>150</v>
      </c>
      <c r="F12" s="131" t="s">
        <v>151</v>
      </c>
    </row>
    <row r="13" spans="1:6" ht="12" thickBot="1">
      <c r="A13" s="106" t="s">
        <v>143</v>
      </c>
      <c r="B13" s="132" t="s">
        <v>144</v>
      </c>
      <c r="C13" s="133" t="s">
        <v>62</v>
      </c>
      <c r="D13" s="134" t="s">
        <v>138</v>
      </c>
      <c r="E13" s="133" t="s">
        <v>126</v>
      </c>
      <c r="F13" s="135" t="s">
        <v>152</v>
      </c>
    </row>
    <row r="15" spans="1:6">
      <c r="A15" s="137" t="s">
        <v>153</v>
      </c>
      <c r="B15" s="136"/>
      <c r="C15" s="136"/>
      <c r="D15" s="136"/>
      <c r="E15" s="109"/>
      <c r="F15" s="109"/>
    </row>
    <row r="16" spans="1:6">
      <c r="A16" s="5"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34" workbookViewId="0">
      <selection activeCell="A55" sqref="A55"/>
    </sheetView>
  </sheetViews>
  <sheetFormatPr baseColWidth="10" defaultColWidth="11.42578125" defaultRowHeight="11.25"/>
  <cols>
    <col min="1" max="1" width="56.28515625" style="4" bestFit="1" customWidth="1"/>
    <col min="2" max="2" width="7.5703125" style="4" bestFit="1" customWidth="1"/>
    <col min="3" max="3" width="10.28515625" style="4" bestFit="1" customWidth="1"/>
    <col min="4" max="4" width="11.42578125" style="4" bestFit="1" customWidth="1"/>
    <col min="5" max="16384" width="11.42578125" style="4"/>
  </cols>
  <sheetData>
    <row r="1" spans="1:4">
      <c r="A1" s="87" t="s">
        <v>2</v>
      </c>
    </row>
    <row r="3" spans="1:4" ht="45">
      <c r="A3" s="205"/>
      <c r="B3" s="206" t="s">
        <v>26</v>
      </c>
      <c r="C3" s="200" t="s">
        <v>27</v>
      </c>
      <c r="D3" s="207" t="s">
        <v>210</v>
      </c>
    </row>
    <row r="4" spans="1:4">
      <c r="A4" s="208" t="s">
        <v>211</v>
      </c>
      <c r="B4" s="209"/>
      <c r="C4" s="210"/>
      <c r="D4" s="209"/>
    </row>
    <row r="5" spans="1:4">
      <c r="A5" s="211" t="s">
        <v>227</v>
      </c>
      <c r="B5" s="212">
        <f>5903190/1000</f>
        <v>5903.19</v>
      </c>
      <c r="C5" s="11">
        <v>67186.638000000006</v>
      </c>
      <c r="D5" s="213">
        <f>(B5/C5)*100</f>
        <v>8.7862559814348788</v>
      </c>
    </row>
    <row r="6" spans="1:4">
      <c r="A6" s="139" t="s">
        <v>228</v>
      </c>
      <c r="B6" s="214">
        <v>0.9</v>
      </c>
      <c r="C6" s="215">
        <v>0.5</v>
      </c>
      <c r="D6" s="216"/>
    </row>
    <row r="7" spans="1:4">
      <c r="A7" s="217" t="s">
        <v>229</v>
      </c>
      <c r="B7" s="214">
        <v>0.2</v>
      </c>
      <c r="C7" s="215">
        <v>0.4</v>
      </c>
      <c r="D7" s="216"/>
    </row>
    <row r="8" spans="1:4">
      <c r="A8" s="217" t="s">
        <v>230</v>
      </c>
      <c r="B8" s="214">
        <v>0.7</v>
      </c>
      <c r="C8" s="215">
        <v>0.1</v>
      </c>
      <c r="D8" s="216"/>
    </row>
    <row r="9" spans="1:4">
      <c r="A9" s="218" t="s">
        <v>231</v>
      </c>
      <c r="B9" s="214"/>
      <c r="C9" s="215"/>
      <c r="D9" s="216"/>
    </row>
    <row r="10" spans="1:4">
      <c r="A10" s="217" t="s">
        <v>212</v>
      </c>
      <c r="B10" s="219">
        <v>28.2</v>
      </c>
      <c r="C10" s="220">
        <v>30</v>
      </c>
      <c r="D10" s="213">
        <f>((B$5*(B10/100))/(C$5*(C10/100)))*100</f>
        <v>8.2590806225487849</v>
      </c>
    </row>
    <row r="11" spans="1:4">
      <c r="A11" s="217" t="s">
        <v>213</v>
      </c>
      <c r="B11" s="219">
        <v>43.3</v>
      </c>
      <c r="C11" s="220">
        <v>44.4</v>
      </c>
      <c r="D11" s="213">
        <f t="shared" ref="D11:D12" si="0">((B$5*(B11/100))/(C$5*(C11/100)))*100</f>
        <v>8.5685784683813111</v>
      </c>
    </row>
    <row r="12" spans="1:4">
      <c r="A12" s="217" t="s">
        <v>214</v>
      </c>
      <c r="B12" s="219">
        <v>28.5</v>
      </c>
      <c r="C12" s="220">
        <v>25.6</v>
      </c>
      <c r="D12" s="213">
        <f t="shared" si="0"/>
        <v>9.7815740418317976</v>
      </c>
    </row>
    <row r="13" spans="1:4">
      <c r="A13" s="221" t="s">
        <v>232</v>
      </c>
      <c r="B13" s="219"/>
      <c r="C13" s="220"/>
      <c r="D13" s="213"/>
    </row>
    <row r="14" spans="1:4">
      <c r="A14" s="217" t="s">
        <v>215</v>
      </c>
      <c r="B14" s="222">
        <v>544</v>
      </c>
      <c r="C14" s="220">
        <v>6805</v>
      </c>
      <c r="D14" s="213">
        <f>(B14/C14)*100</f>
        <v>7.9941219691403385</v>
      </c>
    </row>
    <row r="15" spans="1:4">
      <c r="A15" s="217" t="s">
        <v>216</v>
      </c>
      <c r="B15" s="222">
        <v>450</v>
      </c>
      <c r="C15" s="220">
        <v>5536</v>
      </c>
      <c r="D15" s="213">
        <f t="shared" ref="D15:D18" si="1">(B15/C15)*100</f>
        <v>8.1286127167630067</v>
      </c>
    </row>
    <row r="16" spans="1:4">
      <c r="A16" s="217" t="s">
        <v>217</v>
      </c>
      <c r="B16" s="222">
        <v>241</v>
      </c>
      <c r="C16" s="220">
        <v>2551</v>
      </c>
      <c r="D16" s="213">
        <f t="shared" si="1"/>
        <v>9.4472755782046249</v>
      </c>
    </row>
    <row r="17" spans="1:4">
      <c r="A17" s="139" t="s">
        <v>233</v>
      </c>
      <c r="B17" s="222">
        <v>323.38900000000001</v>
      </c>
      <c r="C17" s="220">
        <v>4335.4489999999996</v>
      </c>
      <c r="D17" s="213">
        <f t="shared" si="1"/>
        <v>7.4591812751112982</v>
      </c>
    </row>
    <row r="18" spans="1:4">
      <c r="A18" s="211" t="s">
        <v>234</v>
      </c>
      <c r="B18" s="223">
        <v>497.25299999999999</v>
      </c>
      <c r="C18" s="224">
        <v>6106.6949999999997</v>
      </c>
      <c r="D18" s="225">
        <f t="shared" si="1"/>
        <v>8.1427515210764572</v>
      </c>
    </row>
    <row r="19" spans="1:4">
      <c r="A19" s="208" t="s">
        <v>218</v>
      </c>
      <c r="B19" s="226"/>
      <c r="C19" s="227"/>
      <c r="D19" s="228"/>
    </row>
    <row r="20" spans="1:4">
      <c r="A20" s="139" t="s">
        <v>235</v>
      </c>
      <c r="B20" s="222">
        <v>81.172850116261969</v>
      </c>
      <c r="C20" s="220">
        <v>106.10524670033124</v>
      </c>
      <c r="D20" s="216"/>
    </row>
    <row r="21" spans="1:4">
      <c r="A21" s="139" t="s">
        <v>236</v>
      </c>
      <c r="B21" s="222">
        <v>72723.7</v>
      </c>
      <c r="C21" s="220">
        <v>636263</v>
      </c>
      <c r="D21" s="213">
        <f t="shared" ref="D21:D27" si="2">(B21/C21)*100</f>
        <v>11.429817544003029</v>
      </c>
    </row>
    <row r="22" spans="1:4">
      <c r="A22" s="139" t="s">
        <v>237</v>
      </c>
      <c r="B22" s="214">
        <v>13</v>
      </c>
      <c r="C22" s="220">
        <v>101</v>
      </c>
      <c r="D22" s="213">
        <f t="shared" si="2"/>
        <v>12.871287128712872</v>
      </c>
    </row>
    <row r="23" spans="1:4">
      <c r="A23" s="139" t="s">
        <v>238</v>
      </c>
      <c r="B23" s="222">
        <v>4516</v>
      </c>
      <c r="C23" s="220">
        <v>35885</v>
      </c>
      <c r="D23" s="213">
        <f t="shared" si="2"/>
        <v>12.584645395011842</v>
      </c>
    </row>
    <row r="24" spans="1:4">
      <c r="A24" s="139" t="s">
        <v>239</v>
      </c>
      <c r="B24" s="214">
        <v>272</v>
      </c>
      <c r="C24" s="220">
        <v>2063</v>
      </c>
      <c r="D24" s="213">
        <f t="shared" si="2"/>
        <v>13.184682501211828</v>
      </c>
    </row>
    <row r="25" spans="1:4">
      <c r="A25" s="211" t="s">
        <v>240</v>
      </c>
      <c r="B25" s="229">
        <v>161</v>
      </c>
      <c r="C25" s="224">
        <v>1267</v>
      </c>
      <c r="D25" s="225">
        <f t="shared" si="2"/>
        <v>12.707182320441991</v>
      </c>
    </row>
    <row r="26" spans="1:4">
      <c r="A26" s="230" t="s">
        <v>219</v>
      </c>
      <c r="B26" s="214"/>
      <c r="C26" s="231"/>
      <c r="D26" s="216"/>
    </row>
    <row r="27" spans="1:4">
      <c r="A27" s="139" t="s">
        <v>241</v>
      </c>
      <c r="B27" s="222">
        <v>159115</v>
      </c>
      <c r="C27" s="220">
        <v>2194200</v>
      </c>
      <c r="D27" s="213">
        <f t="shared" si="2"/>
        <v>7.2516179017409534</v>
      </c>
    </row>
    <row r="28" spans="1:4">
      <c r="A28" s="139" t="s">
        <v>242</v>
      </c>
      <c r="B28" s="222">
        <v>27556</v>
      </c>
      <c r="C28" s="220">
        <v>33022</v>
      </c>
      <c r="D28" s="213"/>
    </row>
    <row r="29" spans="1:4" ht="22.5">
      <c r="A29" s="232" t="s">
        <v>243</v>
      </c>
      <c r="B29" s="219">
        <v>2.2999999999999998</v>
      </c>
      <c r="C29" s="233">
        <v>1.8</v>
      </c>
      <c r="D29" s="234"/>
    </row>
    <row r="30" spans="1:4" ht="22.5">
      <c r="A30" s="232" t="s">
        <v>244</v>
      </c>
      <c r="B30" s="219">
        <v>19.7</v>
      </c>
      <c r="C30" s="233">
        <v>19.7</v>
      </c>
      <c r="D30" s="234"/>
    </row>
    <row r="31" spans="1:4" ht="22.5">
      <c r="A31" s="232" t="s">
        <v>245</v>
      </c>
      <c r="B31" s="219">
        <v>78</v>
      </c>
      <c r="C31" s="233">
        <v>78.599999999999994</v>
      </c>
      <c r="D31" s="234"/>
    </row>
    <row r="32" spans="1:4">
      <c r="A32" s="235" t="s">
        <v>246</v>
      </c>
      <c r="B32" s="236">
        <v>44</v>
      </c>
      <c r="C32" s="237">
        <v>53</v>
      </c>
      <c r="D32" s="216"/>
    </row>
    <row r="33" spans="1:4">
      <c r="A33" s="218" t="s">
        <v>247</v>
      </c>
      <c r="B33" s="219"/>
      <c r="C33" s="233"/>
      <c r="D33" s="234"/>
    </row>
    <row r="34" spans="1:4">
      <c r="A34" s="217" t="s">
        <v>220</v>
      </c>
      <c r="B34" s="222">
        <v>205</v>
      </c>
      <c r="C34" s="238">
        <v>2477.5</v>
      </c>
      <c r="D34" s="213">
        <f t="shared" ref="D34:D37" si="3">(B34/C34)*100</f>
        <v>8.2744702320887988</v>
      </c>
    </row>
    <row r="35" spans="1:4">
      <c r="A35" s="217" t="s">
        <v>221</v>
      </c>
      <c r="B35" s="222">
        <v>92.6</v>
      </c>
      <c r="C35" s="238">
        <v>1186.5999999999999</v>
      </c>
      <c r="D35" s="213">
        <f t="shared" si="3"/>
        <v>7.8038092027642003</v>
      </c>
    </row>
    <row r="36" spans="1:4">
      <c r="A36" s="217" t="s">
        <v>222</v>
      </c>
      <c r="B36" s="222">
        <v>191.5</v>
      </c>
      <c r="C36" s="238">
        <v>1984.2</v>
      </c>
      <c r="D36" s="213">
        <f t="shared" si="3"/>
        <v>9.651244834190102</v>
      </c>
    </row>
    <row r="37" spans="1:4">
      <c r="A37" s="139" t="s">
        <v>248</v>
      </c>
      <c r="B37" s="222">
        <v>2589.3820000000001</v>
      </c>
      <c r="C37" s="239">
        <v>30757.808000000001</v>
      </c>
      <c r="D37" s="213">
        <f t="shared" si="3"/>
        <v>8.4186168273109701</v>
      </c>
    </row>
    <row r="38" spans="1:4">
      <c r="A38" s="139" t="s">
        <v>249</v>
      </c>
      <c r="B38" s="214">
        <v>11</v>
      </c>
      <c r="C38" s="240">
        <v>9.4</v>
      </c>
      <c r="D38" s="216"/>
    </row>
    <row r="39" spans="1:4">
      <c r="A39" s="139" t="s">
        <v>250</v>
      </c>
      <c r="B39" s="219">
        <v>69.7</v>
      </c>
      <c r="C39" s="241">
        <v>70.7</v>
      </c>
      <c r="D39" s="216"/>
    </row>
    <row r="40" spans="1:4">
      <c r="A40" s="139" t="s">
        <v>251</v>
      </c>
      <c r="B40" s="222">
        <v>19672</v>
      </c>
      <c r="C40" s="220">
        <v>20265</v>
      </c>
      <c r="D40" s="216"/>
    </row>
    <row r="41" spans="1:4">
      <c r="A41" s="139" t="s">
        <v>252</v>
      </c>
      <c r="B41" s="242">
        <v>17.2</v>
      </c>
      <c r="C41" s="243">
        <v>14.6</v>
      </c>
      <c r="D41" s="216"/>
    </row>
    <row r="42" spans="1:4">
      <c r="A42" s="244" t="s">
        <v>253</v>
      </c>
      <c r="B42" s="222">
        <v>105</v>
      </c>
      <c r="C42" s="220">
        <v>1296</v>
      </c>
      <c r="D42" s="213">
        <f>100*B42/C42</f>
        <v>8.1018518518518512</v>
      </c>
    </row>
    <row r="43" spans="1:4">
      <c r="A43" s="245" t="s">
        <v>254</v>
      </c>
      <c r="B43" s="222">
        <v>358</v>
      </c>
      <c r="C43" s="220">
        <v>4800</v>
      </c>
      <c r="D43" s="213">
        <f>100*B43/C43</f>
        <v>7.458333333333333</v>
      </c>
    </row>
    <row r="44" spans="1:4">
      <c r="A44" s="246" t="s">
        <v>223</v>
      </c>
      <c r="B44" s="214"/>
      <c r="C44" s="247"/>
      <c r="D44" s="216"/>
    </row>
    <row r="45" spans="1:4" ht="22.5">
      <c r="A45" s="232" t="s">
        <v>255</v>
      </c>
      <c r="B45" s="219">
        <v>15.7</v>
      </c>
      <c r="C45" s="248">
        <v>9.5</v>
      </c>
      <c r="D45" s="234"/>
    </row>
    <row r="46" spans="1:4">
      <c r="A46" s="125" t="s">
        <v>256</v>
      </c>
      <c r="B46" s="222">
        <v>42561</v>
      </c>
      <c r="C46" s="249">
        <v>338162</v>
      </c>
      <c r="D46" s="213">
        <f t="shared" ref="D46" si="4">(B46/C46)*100</f>
        <v>12.585979500949248</v>
      </c>
    </row>
    <row r="47" spans="1:4">
      <c r="A47" s="250" t="s">
        <v>257</v>
      </c>
      <c r="B47" s="251">
        <v>27.850093984962399</v>
      </c>
      <c r="C47" s="252">
        <v>34.090000000000003</v>
      </c>
      <c r="D47" s="213"/>
    </row>
    <row r="48" spans="1:4">
      <c r="A48" s="125" t="s">
        <v>258</v>
      </c>
      <c r="B48" s="222">
        <v>13288</v>
      </c>
      <c r="C48" s="249">
        <v>142090</v>
      </c>
      <c r="D48" s="213">
        <f t="shared" ref="D48" si="5">(B48/C48)*100</f>
        <v>9.3518192694770921</v>
      </c>
    </row>
    <row r="49" spans="1:4">
      <c r="A49" s="250" t="s">
        <v>259</v>
      </c>
      <c r="B49" s="253">
        <v>24.5936183022276</v>
      </c>
      <c r="C49" s="254">
        <v>31.1936096840031</v>
      </c>
      <c r="D49" s="213"/>
    </row>
    <row r="50" spans="1:4">
      <c r="A50" s="139"/>
    </row>
    <row r="51" spans="1:4">
      <c r="A51" s="267" t="s">
        <v>271</v>
      </c>
      <c r="C51" s="255"/>
    </row>
    <row r="52" spans="1:4">
      <c r="A52" s="268" t="s">
        <v>224</v>
      </c>
      <c r="C52" s="255"/>
    </row>
    <row r="53" spans="1:4" ht="45">
      <c r="A53" s="269" t="s">
        <v>225</v>
      </c>
    </row>
    <row r="54" spans="1:4" ht="45">
      <c r="A54" s="270" t="s">
        <v>226</v>
      </c>
      <c r="C54" s="255"/>
    </row>
    <row r="55" spans="1:4" ht="90">
      <c r="A55" s="273" t="s">
        <v>281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ColWidth="11.42578125" defaultRowHeight="11.25"/>
  <cols>
    <col min="1" max="1" width="72.42578125" style="4" bestFit="1" customWidth="1"/>
    <col min="2" max="16384" width="11.42578125" style="4"/>
  </cols>
  <sheetData>
    <row r="1" spans="1:3">
      <c r="A1" s="87" t="s">
        <v>3</v>
      </c>
    </row>
    <row r="2" spans="1:3" ht="12" thickBot="1"/>
    <row r="3" spans="1:3" ht="45">
      <c r="A3" s="256" t="s">
        <v>260</v>
      </c>
      <c r="B3" s="257" t="s">
        <v>261</v>
      </c>
      <c r="C3" s="258" t="s">
        <v>262</v>
      </c>
    </row>
    <row r="4" spans="1:3">
      <c r="A4" s="259" t="s">
        <v>263</v>
      </c>
      <c r="B4" s="260">
        <v>2225.6422273729186</v>
      </c>
      <c r="C4" s="261">
        <v>0.37702300910911346</v>
      </c>
    </row>
    <row r="5" spans="1:3">
      <c r="A5" s="262" t="s">
        <v>264</v>
      </c>
      <c r="B5" s="263">
        <v>1218.353591130551</v>
      </c>
      <c r="C5" s="261">
        <v>0.20638866904908373</v>
      </c>
    </row>
    <row r="6" spans="1:3">
      <c r="A6" s="262" t="s">
        <v>265</v>
      </c>
      <c r="B6" s="263">
        <v>744.45142165305219</v>
      </c>
      <c r="C6" s="261">
        <v>0.12610980851962533</v>
      </c>
    </row>
    <row r="7" spans="1:3">
      <c r="A7" s="262" t="s">
        <v>266</v>
      </c>
      <c r="B7" s="263">
        <v>713.89793414077553</v>
      </c>
      <c r="C7" s="261">
        <v>0.12093405850060571</v>
      </c>
    </row>
    <row r="8" spans="1:3">
      <c r="A8" s="262" t="s">
        <v>267</v>
      </c>
      <c r="B8" s="263">
        <v>649.65635622379205</v>
      </c>
      <c r="C8" s="261">
        <v>0.11005155783707007</v>
      </c>
    </row>
    <row r="9" spans="1:3">
      <c r="A9" s="262" t="s">
        <v>268</v>
      </c>
      <c r="B9" s="263">
        <v>351.19846947891023</v>
      </c>
      <c r="C9" s="261">
        <v>5.9492896984501664E-2</v>
      </c>
    </row>
    <row r="10" spans="1:3">
      <c r="A10" s="262" t="s">
        <v>269</v>
      </c>
      <c r="B10" s="263">
        <v>0</v>
      </c>
      <c r="C10" s="261">
        <v>0</v>
      </c>
    </row>
    <row r="11" spans="1:3">
      <c r="A11" s="264" t="s">
        <v>270</v>
      </c>
      <c r="B11" s="263">
        <v>0</v>
      </c>
      <c r="C11" s="261">
        <v>0</v>
      </c>
    </row>
    <row r="12" spans="1:3">
      <c r="A12" s="262"/>
      <c r="B12" s="266">
        <v>5903.1999999999989</v>
      </c>
      <c r="C12" s="265">
        <v>1</v>
      </c>
    </row>
    <row r="13" spans="1:3">
      <c r="A13" s="5" t="s">
        <v>282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23" sqref="C23"/>
    </sheetView>
  </sheetViews>
  <sheetFormatPr baseColWidth="10" defaultColWidth="11.42578125" defaultRowHeight="11.25"/>
  <cols>
    <col min="1" max="16384" width="11.42578125" style="139"/>
  </cols>
  <sheetData>
    <row r="1" spans="1:3">
      <c r="A1" s="272" t="s">
        <v>164</v>
      </c>
    </row>
    <row r="3" spans="1:3">
      <c r="C3" s="142" t="s">
        <v>309</v>
      </c>
    </row>
    <row r="4" spans="1:3">
      <c r="A4" s="139" t="s">
        <v>155</v>
      </c>
      <c r="B4" s="140">
        <f>C4/C$9</f>
        <v>0.13864397680433993</v>
      </c>
      <c r="C4" s="141">
        <v>125267.58050000003</v>
      </c>
    </row>
    <row r="5" spans="1:3">
      <c r="A5" s="139" t="s">
        <v>156</v>
      </c>
      <c r="B5" s="140">
        <f>C5/C$9</f>
        <v>6.8913496808289926E-2</v>
      </c>
      <c r="C5" s="141">
        <v>62264.71</v>
      </c>
    </row>
    <row r="6" spans="1:3">
      <c r="A6" s="139" t="s">
        <v>157</v>
      </c>
      <c r="B6" s="140">
        <f>C6/C$9</f>
        <v>0.12574971134488358</v>
      </c>
      <c r="C6" s="141">
        <v>113617.35613641082</v>
      </c>
    </row>
    <row r="7" spans="1:3">
      <c r="A7" s="139" t="s">
        <v>158</v>
      </c>
      <c r="B7" s="140">
        <f>C7/C$9</f>
        <v>0.2660725261067971</v>
      </c>
      <c r="C7" s="141">
        <v>240401.8</v>
      </c>
    </row>
    <row r="8" spans="1:3">
      <c r="A8" s="139" t="s">
        <v>159</v>
      </c>
      <c r="B8" s="140">
        <f>C8/C$9</f>
        <v>0.40062028893568935</v>
      </c>
      <c r="C8" s="141">
        <v>361968.37</v>
      </c>
    </row>
    <row r="9" spans="1:3">
      <c r="C9" s="201">
        <v>903519.81663641089</v>
      </c>
    </row>
    <row r="10" spans="1:3">
      <c r="C10" s="141"/>
    </row>
    <row r="11" spans="1:3">
      <c r="A11" s="142" t="s">
        <v>160</v>
      </c>
    </row>
    <row r="12" spans="1:3">
      <c r="A12" s="142" t="s">
        <v>163</v>
      </c>
    </row>
    <row r="13" spans="1:3">
      <c r="A13" s="142" t="s">
        <v>161</v>
      </c>
    </row>
    <row r="14" spans="1:3">
      <c r="A14" s="142" t="s">
        <v>162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baseColWidth="10" defaultColWidth="9.28515625" defaultRowHeight="11.25"/>
  <cols>
    <col min="1" max="1" width="26.140625" style="139" customWidth="1"/>
    <col min="2" max="2" width="11.5703125" style="139" customWidth="1"/>
    <col min="3" max="4" width="15.7109375" style="139" customWidth="1"/>
    <col min="5" max="5" width="15" style="139" customWidth="1"/>
    <col min="6" max="16384" width="9.28515625" style="139"/>
  </cols>
  <sheetData>
    <row r="1" spans="1:10">
      <c r="A1" s="272" t="s">
        <v>180</v>
      </c>
    </row>
    <row r="2" spans="1:10">
      <c r="A2" s="138"/>
    </row>
    <row r="3" spans="1:10">
      <c r="A3" s="138"/>
      <c r="E3" s="143" t="s">
        <v>165</v>
      </c>
    </row>
    <row r="5" spans="1:10" ht="22.5">
      <c r="A5" s="154"/>
      <c r="B5" s="155" t="s">
        <v>166</v>
      </c>
      <c r="C5" s="155" t="s">
        <v>157</v>
      </c>
      <c r="D5" s="155" t="s">
        <v>167</v>
      </c>
      <c r="E5" s="156" t="s">
        <v>159</v>
      </c>
    </row>
    <row r="6" spans="1:10">
      <c r="A6" s="144" t="s">
        <v>168</v>
      </c>
      <c r="B6" s="157"/>
      <c r="C6" s="157"/>
      <c r="D6" s="150"/>
      <c r="E6" s="157"/>
    </row>
    <row r="7" spans="1:10">
      <c r="A7" s="158" t="s">
        <v>169</v>
      </c>
      <c r="B7" s="141">
        <v>62264.71</v>
      </c>
      <c r="C7" s="141">
        <v>113617.35613641082</v>
      </c>
      <c r="D7" s="141">
        <v>240401.8</v>
      </c>
      <c r="E7" s="141">
        <v>361968.37</v>
      </c>
    </row>
    <row r="8" spans="1:10" ht="33.75">
      <c r="A8" s="145" t="s">
        <v>170</v>
      </c>
      <c r="B8" s="146">
        <v>0.4808786550198339</v>
      </c>
      <c r="C8" s="146">
        <v>0.5160556737524552</v>
      </c>
      <c r="D8" s="147">
        <v>0.23659739681154876</v>
      </c>
      <c r="E8" s="147">
        <v>0.4525664393836526</v>
      </c>
    </row>
    <row r="9" spans="1:10">
      <c r="A9" s="148" t="s">
        <v>171</v>
      </c>
      <c r="B9" s="149">
        <v>37745.31</v>
      </c>
      <c r="C9" s="149">
        <v>96026.354259732441</v>
      </c>
      <c r="D9" s="149">
        <v>206561.94</v>
      </c>
      <c r="E9" s="149">
        <v>274278.78999999998</v>
      </c>
    </row>
    <row r="10" spans="1:10">
      <c r="A10" s="148" t="s">
        <v>172</v>
      </c>
      <c r="B10" s="149">
        <v>24519.39</v>
      </c>
      <c r="C10" s="149">
        <v>17591.001876678358</v>
      </c>
      <c r="D10" s="149">
        <v>33839.86</v>
      </c>
      <c r="E10" s="149">
        <v>87689.58</v>
      </c>
      <c r="H10" s="141"/>
      <c r="I10" s="141"/>
      <c r="J10" s="141"/>
    </row>
    <row r="11" spans="1:10">
      <c r="A11" s="150" t="s">
        <v>173</v>
      </c>
      <c r="B11" s="159"/>
      <c r="C11" s="160"/>
      <c r="D11" s="159"/>
      <c r="E11" s="159"/>
    </row>
    <row r="12" spans="1:10">
      <c r="A12" s="158" t="s">
        <v>169</v>
      </c>
      <c r="B12" s="151">
        <v>10.700001426329807</v>
      </c>
      <c r="C12" s="152">
        <v>19.524797798229809</v>
      </c>
      <c r="D12" s="161">
        <v>54.051298885256514</v>
      </c>
      <c r="E12" s="161">
        <v>103.22461671660569</v>
      </c>
    </row>
    <row r="13" spans="1:10">
      <c r="A13" s="148" t="s">
        <v>174</v>
      </c>
      <c r="B13" s="151">
        <v>6.4864169581334385</v>
      </c>
      <c r="C13" s="151">
        <v>16.50183751830513</v>
      </c>
      <c r="D13" s="153">
        <v>46.442835108798782</v>
      </c>
      <c r="E13" s="153">
        <v>78.217671260183266</v>
      </c>
    </row>
    <row r="14" spans="1:10">
      <c r="A14" s="148" t="s">
        <v>175</v>
      </c>
      <c r="B14" s="151">
        <v>4.2135827497267204</v>
      </c>
      <c r="C14" s="151">
        <v>3.0229602799246758</v>
      </c>
      <c r="D14" s="153">
        <v>7.6084637764577332</v>
      </c>
      <c r="E14" s="153">
        <v>25.006945456422429</v>
      </c>
    </row>
    <row r="15" spans="1:10">
      <c r="A15" s="150" t="s">
        <v>176</v>
      </c>
      <c r="B15" s="162"/>
      <c r="C15" s="163"/>
      <c r="D15" s="159"/>
      <c r="E15" s="159"/>
    </row>
    <row r="16" spans="1:10">
      <c r="A16" s="158" t="s">
        <v>169</v>
      </c>
      <c r="B16" s="164">
        <v>2.560105659141728E-2</v>
      </c>
      <c r="C16" s="164">
        <v>1.6734192936270351E-2</v>
      </c>
      <c r="D16" s="165">
        <v>7.938973910863624E-2</v>
      </c>
      <c r="E16" s="165">
        <v>7.1438221364072282E-2</v>
      </c>
    </row>
    <row r="17" spans="1:5">
      <c r="A17" s="148" t="s">
        <v>174</v>
      </c>
      <c r="B17" s="166">
        <v>2.4200442744719768E-2</v>
      </c>
      <c r="C17" s="166">
        <v>1.6275775322828128E-2</v>
      </c>
      <c r="D17" s="166">
        <v>9.8094501144858862E-2</v>
      </c>
      <c r="E17" s="166">
        <v>7.1779633808237306E-2</v>
      </c>
    </row>
    <row r="18" spans="1:5">
      <c r="A18" s="148" t="s">
        <v>175</v>
      </c>
      <c r="B18" s="166">
        <v>2.8105035012035699E-2</v>
      </c>
      <c r="C18" s="166">
        <v>1.9774562360159096E-2</v>
      </c>
      <c r="D18" s="166">
        <v>3.6687648073883902E-2</v>
      </c>
      <c r="E18" s="166">
        <v>7.0390997660539051E-2</v>
      </c>
    </row>
    <row r="20" spans="1:5">
      <c r="A20" s="142" t="s">
        <v>177</v>
      </c>
      <c r="B20" s="142"/>
      <c r="C20" s="142"/>
      <c r="D20" s="142"/>
      <c r="E20" s="142"/>
    </row>
    <row r="21" spans="1:5">
      <c r="A21" s="142"/>
      <c r="B21" s="142"/>
      <c r="C21" s="142"/>
      <c r="D21" s="142"/>
      <c r="E21" s="142"/>
    </row>
    <row r="22" spans="1:5" ht="48" customHeight="1">
      <c r="A22" s="279" t="s">
        <v>178</v>
      </c>
      <c r="B22" s="279"/>
      <c r="C22" s="279"/>
      <c r="D22" s="279"/>
      <c r="E22" s="279"/>
    </row>
    <row r="23" spans="1:5">
      <c r="A23" s="143" t="s">
        <v>179</v>
      </c>
    </row>
    <row r="24" spans="1:5">
      <c r="D24" s="167"/>
    </row>
    <row r="25" spans="1:5">
      <c r="D25" s="167"/>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21" sqref="C21"/>
    </sheetView>
  </sheetViews>
  <sheetFormatPr baseColWidth="10" defaultColWidth="9.140625" defaultRowHeight="11.25"/>
  <cols>
    <col min="1" max="1" width="35.7109375" style="139" customWidth="1"/>
    <col min="2" max="2" width="13.85546875" style="139" bestFit="1" customWidth="1"/>
    <col min="3" max="3" width="18.85546875" style="139" customWidth="1"/>
    <col min="4" max="4" width="13.42578125" style="139" bestFit="1" customWidth="1"/>
    <col min="5" max="16384" width="9.140625" style="139"/>
  </cols>
  <sheetData>
    <row r="1" spans="1:6">
      <c r="A1" s="272" t="s">
        <v>195</v>
      </c>
      <c r="B1" s="142"/>
      <c r="C1" s="142"/>
      <c r="D1" s="142"/>
      <c r="E1" s="142"/>
    </row>
    <row r="2" spans="1:6">
      <c r="A2" s="142"/>
    </row>
    <row r="3" spans="1:6">
      <c r="E3" s="143"/>
      <c r="F3" s="143" t="s">
        <v>181</v>
      </c>
    </row>
    <row r="4" spans="1:6">
      <c r="E4" s="143"/>
      <c r="F4" s="143"/>
    </row>
    <row r="5" spans="1:6" ht="22.5">
      <c r="B5" s="168" t="s">
        <v>182</v>
      </c>
      <c r="C5" s="169" t="s">
        <v>191</v>
      </c>
      <c r="D5" s="170" t="s">
        <v>183</v>
      </c>
      <c r="E5" s="280" t="s">
        <v>184</v>
      </c>
      <c r="F5" s="281"/>
    </row>
    <row r="6" spans="1:6">
      <c r="A6" s="179" t="s">
        <v>185</v>
      </c>
      <c r="B6" s="180">
        <v>66340.327139999994</v>
      </c>
      <c r="C6" s="171">
        <v>20538.902069999996</v>
      </c>
      <c r="D6" s="180">
        <v>18003.318120000011</v>
      </c>
      <c r="E6" s="180">
        <v>84343.645260000019</v>
      </c>
      <c r="F6" s="181">
        <v>0.67330784967144797</v>
      </c>
    </row>
    <row r="7" spans="1:6">
      <c r="A7" s="182" t="s">
        <v>186</v>
      </c>
      <c r="B7" s="183">
        <v>14928.670249999999</v>
      </c>
      <c r="C7" s="172">
        <v>1491.9567300000001</v>
      </c>
      <c r="D7" s="183">
        <v>976.01462000000004</v>
      </c>
      <c r="E7" s="183">
        <v>15904.684869999999</v>
      </c>
      <c r="F7" s="181">
        <v>0.1269656906161766</v>
      </c>
    </row>
    <row r="8" spans="1:6">
      <c r="A8" s="184" t="s">
        <v>187</v>
      </c>
      <c r="B8" s="180">
        <v>24739.250369999998</v>
      </c>
      <c r="C8" s="171">
        <v>12313.71587</v>
      </c>
      <c r="D8" s="180">
        <v>280</v>
      </c>
      <c r="E8" s="180">
        <v>25019.250369999998</v>
      </c>
      <c r="F8" s="181">
        <v>0.1997264597123754</v>
      </c>
    </row>
    <row r="9" spans="1:6">
      <c r="A9" s="185" t="s">
        <v>193</v>
      </c>
      <c r="B9" s="186">
        <v>106008.24775999998</v>
      </c>
      <c r="C9" s="173">
        <v>34344.574669999995</v>
      </c>
      <c r="D9" s="186">
        <v>19259.332740000013</v>
      </c>
      <c r="E9" s="186">
        <v>125267.58050000003</v>
      </c>
      <c r="F9" s="187">
        <v>1</v>
      </c>
    </row>
    <row r="10" spans="1:6">
      <c r="A10" s="188"/>
      <c r="B10" s="189"/>
      <c r="C10" s="174"/>
      <c r="D10" s="189"/>
      <c r="E10" s="190"/>
      <c r="F10" s="191"/>
    </row>
    <row r="11" spans="1:6">
      <c r="A11" s="175" t="s">
        <v>192</v>
      </c>
      <c r="B11" s="192">
        <v>18.217195619070957</v>
      </c>
      <c r="C11" s="176">
        <v>5.9020109136570378</v>
      </c>
      <c r="D11" s="192">
        <v>3.3096578750332331</v>
      </c>
      <c r="E11" s="193">
        <v>21.526853494104195</v>
      </c>
      <c r="F11" s="194"/>
    </row>
    <row r="12" spans="1:6" ht="22.5">
      <c r="A12" s="177" t="s">
        <v>188</v>
      </c>
      <c r="B12" s="195">
        <v>17.795146262093976</v>
      </c>
      <c r="C12" s="195">
        <v>5.2500966257877026</v>
      </c>
      <c r="D12" s="195">
        <v>3.7175404566905672</v>
      </c>
      <c r="E12" s="196">
        <v>21.512686718784551</v>
      </c>
      <c r="F12" s="197"/>
    </row>
    <row r="13" spans="1:6" s="199" customFormat="1">
      <c r="A13" s="198"/>
      <c r="B13" s="197"/>
      <c r="C13" s="197"/>
      <c r="D13" s="197"/>
      <c r="E13" s="197"/>
      <c r="F13" s="197"/>
    </row>
    <row r="14" spans="1:6">
      <c r="A14" s="142" t="s">
        <v>189</v>
      </c>
    </row>
    <row r="15" spans="1:6">
      <c r="A15" s="142" t="s">
        <v>194</v>
      </c>
    </row>
    <row r="16" spans="1:6">
      <c r="A16" s="271" t="s">
        <v>190</v>
      </c>
    </row>
    <row r="18" spans="2:5">
      <c r="B18" s="141"/>
      <c r="C18" s="141"/>
      <c r="D18" s="141"/>
      <c r="E18" s="141"/>
    </row>
    <row r="19" spans="2:5">
      <c r="B19" s="141"/>
      <c r="C19" s="141"/>
      <c r="D19" s="141"/>
      <c r="E19" s="141"/>
    </row>
    <row r="20" spans="2:5">
      <c r="B20" s="141"/>
      <c r="C20" s="141"/>
      <c r="D20" s="141"/>
      <c r="E20" s="141"/>
    </row>
    <row r="21" spans="2:5">
      <c r="B21" s="141"/>
      <c r="C21" s="141"/>
      <c r="D21" s="141"/>
      <c r="E21" s="141"/>
    </row>
    <row r="22" spans="2:5">
      <c r="B22" s="141"/>
      <c r="C22" s="141"/>
      <c r="D22" s="141"/>
      <c r="E22" s="141"/>
    </row>
    <row r="23" spans="2:5">
      <c r="B23" s="141"/>
      <c r="C23" s="141"/>
      <c r="D23" s="141"/>
      <c r="E23" s="141"/>
    </row>
    <row r="24" spans="2:5">
      <c r="C24" s="125"/>
      <c r="D24" s="178"/>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F28" sqref="F28"/>
    </sheetView>
  </sheetViews>
  <sheetFormatPr baseColWidth="10" defaultColWidth="11.42578125" defaultRowHeight="11.25"/>
  <cols>
    <col min="1" max="1" width="11.42578125" style="4"/>
    <col min="2" max="2" width="32.28515625" style="4" bestFit="1" customWidth="1"/>
    <col min="3" max="16384" width="11.42578125" style="4"/>
  </cols>
  <sheetData>
    <row r="1" spans="1:25">
      <c r="A1" s="272" t="s">
        <v>209</v>
      </c>
    </row>
    <row r="3" spans="1:25">
      <c r="C3" s="290" t="s">
        <v>310</v>
      </c>
      <c r="E3" s="139"/>
      <c r="F3" s="200"/>
      <c r="G3" s="200"/>
      <c r="H3" s="200"/>
      <c r="I3" s="200"/>
      <c r="J3" s="200"/>
      <c r="K3" s="200"/>
      <c r="L3" s="200"/>
      <c r="M3" s="200"/>
      <c r="N3" s="200"/>
      <c r="O3" s="200"/>
      <c r="P3" s="200"/>
      <c r="Q3" s="200"/>
      <c r="R3" s="200"/>
      <c r="S3" s="200"/>
      <c r="T3" s="200"/>
      <c r="U3" s="200"/>
      <c r="V3" s="200"/>
      <c r="W3" s="200"/>
      <c r="X3" s="200"/>
      <c r="Y3" s="200"/>
    </row>
    <row r="4" spans="1:25">
      <c r="A4" s="87">
        <v>30</v>
      </c>
      <c r="B4" s="87" t="s">
        <v>196</v>
      </c>
      <c r="C4" s="203">
        <v>84.227229999999992</v>
      </c>
      <c r="E4" s="201"/>
      <c r="F4" s="204"/>
      <c r="G4" s="204"/>
      <c r="H4" s="203"/>
      <c r="I4" s="203"/>
      <c r="J4" s="203"/>
      <c r="K4" s="203"/>
      <c r="L4" s="203"/>
      <c r="M4" s="203"/>
      <c r="N4" s="203"/>
      <c r="O4" s="203"/>
      <c r="P4" s="203"/>
      <c r="Q4" s="203"/>
      <c r="R4" s="203"/>
      <c r="S4" s="203"/>
      <c r="T4" s="203"/>
      <c r="U4" s="203"/>
      <c r="V4" s="203"/>
      <c r="W4" s="203"/>
      <c r="X4" s="203"/>
      <c r="Y4" s="203"/>
    </row>
    <row r="5" spans="1:25">
      <c r="A5" s="87">
        <v>311</v>
      </c>
      <c r="B5" s="87" t="s">
        <v>197</v>
      </c>
      <c r="C5" s="203">
        <v>94.041610000000006</v>
      </c>
      <c r="E5" s="201"/>
      <c r="F5" s="204"/>
      <c r="G5" s="204"/>
      <c r="H5" s="203"/>
      <c r="I5" s="203"/>
      <c r="J5" s="203"/>
      <c r="K5" s="203"/>
      <c r="L5" s="203"/>
      <c r="M5" s="203"/>
      <c r="N5" s="203"/>
      <c r="O5" s="203"/>
      <c r="P5" s="203"/>
      <c r="Q5" s="203"/>
      <c r="R5" s="203"/>
      <c r="S5" s="203"/>
      <c r="T5" s="203"/>
      <c r="U5" s="203"/>
      <c r="V5" s="203"/>
      <c r="W5" s="203"/>
      <c r="X5" s="203"/>
      <c r="Y5" s="203"/>
    </row>
    <row r="6" spans="1:25">
      <c r="A6" s="87">
        <v>312</v>
      </c>
      <c r="B6" s="87" t="s">
        <v>198</v>
      </c>
      <c r="C6" s="203">
        <v>9.7247900000000005</v>
      </c>
      <c r="E6" s="201"/>
      <c r="F6" s="204"/>
      <c r="G6" s="204"/>
      <c r="H6" s="203"/>
      <c r="I6" s="203"/>
      <c r="J6" s="203"/>
      <c r="K6" s="203"/>
      <c r="L6" s="203"/>
      <c r="M6" s="203"/>
      <c r="N6" s="203"/>
      <c r="O6" s="203"/>
      <c r="P6" s="203"/>
      <c r="Q6" s="203"/>
      <c r="R6" s="203"/>
      <c r="S6" s="203"/>
      <c r="T6" s="203"/>
      <c r="U6" s="203"/>
      <c r="V6" s="203"/>
      <c r="W6" s="203"/>
      <c r="X6" s="203"/>
      <c r="Y6" s="203"/>
    </row>
    <row r="7" spans="1:25">
      <c r="A7" s="87">
        <v>313</v>
      </c>
      <c r="B7" s="87" t="s">
        <v>199</v>
      </c>
      <c r="C7" s="203">
        <v>46.134399999999992</v>
      </c>
      <c r="E7" s="201"/>
      <c r="F7" s="204"/>
      <c r="G7" s="204"/>
      <c r="H7" s="203"/>
      <c r="I7" s="203"/>
      <c r="J7" s="203"/>
      <c r="K7" s="203"/>
      <c r="L7" s="203"/>
      <c r="M7" s="203"/>
      <c r="N7" s="203"/>
      <c r="O7" s="203"/>
      <c r="P7" s="203"/>
      <c r="Q7" s="203"/>
      <c r="R7" s="203"/>
      <c r="S7" s="203"/>
      <c r="T7" s="203"/>
      <c r="U7" s="203"/>
      <c r="V7" s="203"/>
      <c r="W7" s="203"/>
      <c r="X7" s="203"/>
      <c r="Y7" s="203"/>
    </row>
    <row r="8" spans="1:25">
      <c r="A8" s="87">
        <v>314</v>
      </c>
      <c r="B8" s="87" t="s">
        <v>200</v>
      </c>
      <c r="C8" s="203">
        <v>48.691760000000002</v>
      </c>
      <c r="E8" s="201"/>
      <c r="F8" s="204"/>
      <c r="G8" s="204"/>
      <c r="H8" s="203"/>
      <c r="I8" s="203"/>
      <c r="J8" s="203"/>
      <c r="K8" s="203"/>
      <c r="L8" s="203"/>
      <c r="M8" s="203"/>
      <c r="N8" s="203"/>
      <c r="O8" s="203"/>
      <c r="P8" s="203"/>
      <c r="Q8" s="203"/>
      <c r="R8" s="203"/>
      <c r="S8" s="203"/>
      <c r="T8" s="203"/>
      <c r="U8" s="203"/>
      <c r="V8" s="203"/>
      <c r="W8" s="203"/>
      <c r="X8" s="203"/>
      <c r="Y8" s="203"/>
    </row>
    <row r="9" spans="1:25">
      <c r="A9" s="87">
        <v>321</v>
      </c>
      <c r="B9" s="87" t="s">
        <v>201</v>
      </c>
      <c r="C9" s="203">
        <v>100.52918</v>
      </c>
      <c r="E9" s="201"/>
      <c r="F9" s="204"/>
      <c r="G9" s="204"/>
      <c r="H9" s="203"/>
      <c r="I9" s="203"/>
      <c r="J9" s="203"/>
      <c r="K9" s="203"/>
      <c r="L9" s="203"/>
      <c r="M9" s="203"/>
      <c r="N9" s="203"/>
      <c r="O9" s="203"/>
      <c r="P9" s="203"/>
      <c r="Q9" s="203"/>
      <c r="R9" s="203"/>
      <c r="S9" s="203"/>
      <c r="T9" s="203"/>
      <c r="U9" s="203"/>
      <c r="V9" s="203"/>
      <c r="W9" s="203"/>
      <c r="X9" s="203"/>
      <c r="Y9" s="203"/>
    </row>
    <row r="10" spans="1:25">
      <c r="A10" s="87">
        <v>322</v>
      </c>
      <c r="B10" s="87" t="s">
        <v>202</v>
      </c>
      <c r="C10" s="203">
        <v>81.005739999999989</v>
      </c>
      <c r="E10" s="201"/>
      <c r="F10" s="204"/>
      <c r="G10" s="204"/>
      <c r="H10" s="203"/>
      <c r="I10" s="203"/>
      <c r="J10" s="203"/>
      <c r="K10" s="203"/>
      <c r="L10" s="203"/>
      <c r="M10" s="203"/>
      <c r="N10" s="203"/>
      <c r="O10" s="203"/>
      <c r="P10" s="203"/>
      <c r="Q10" s="203"/>
      <c r="R10" s="203"/>
      <c r="S10" s="203"/>
      <c r="T10" s="203"/>
      <c r="U10" s="203"/>
      <c r="V10" s="203"/>
      <c r="W10" s="203"/>
      <c r="X10" s="203"/>
      <c r="Y10" s="203"/>
    </row>
    <row r="11" spans="1:25">
      <c r="A11" s="87">
        <v>323</v>
      </c>
      <c r="B11" s="87" t="s">
        <v>203</v>
      </c>
      <c r="C11" s="203">
        <v>5.5186200000000003</v>
      </c>
      <c r="E11" s="201"/>
      <c r="F11" s="204"/>
      <c r="G11" s="204"/>
      <c r="H11" s="203"/>
      <c r="I11" s="203"/>
      <c r="J11" s="203"/>
      <c r="K11" s="203"/>
      <c r="L11" s="203"/>
      <c r="M11" s="203"/>
      <c r="N11" s="203"/>
      <c r="O11" s="203"/>
      <c r="P11" s="203"/>
      <c r="Q11" s="203"/>
      <c r="R11" s="203"/>
      <c r="S11" s="203"/>
      <c r="T11" s="203"/>
      <c r="U11" s="203"/>
      <c r="V11" s="203"/>
      <c r="W11" s="203"/>
      <c r="X11" s="203"/>
      <c r="Y11" s="203"/>
    </row>
    <row r="12" spans="1:25">
      <c r="A12" s="87">
        <v>324</v>
      </c>
      <c r="B12" s="87" t="s">
        <v>204</v>
      </c>
      <c r="C12" s="203">
        <v>25.29354</v>
      </c>
      <c r="E12" s="201"/>
      <c r="F12" s="204"/>
      <c r="G12" s="204"/>
      <c r="H12" s="203"/>
      <c r="I12" s="203"/>
      <c r="J12" s="203"/>
      <c r="K12" s="203"/>
      <c r="L12" s="203"/>
      <c r="M12" s="203"/>
      <c r="N12" s="203"/>
      <c r="O12" s="203"/>
      <c r="P12" s="203"/>
      <c r="Q12" s="203"/>
      <c r="R12" s="203"/>
      <c r="S12" s="203"/>
      <c r="T12" s="203"/>
      <c r="U12" s="203"/>
      <c r="V12" s="203"/>
      <c r="W12" s="203"/>
      <c r="X12" s="203"/>
      <c r="Y12" s="203"/>
    </row>
    <row r="13" spans="1:25">
      <c r="A13" s="87">
        <v>33</v>
      </c>
      <c r="B13" s="87" t="s">
        <v>205</v>
      </c>
      <c r="C13" s="203">
        <v>76.698729999999998</v>
      </c>
      <c r="E13" s="201"/>
      <c r="F13" s="204"/>
      <c r="G13" s="204"/>
      <c r="H13" s="203"/>
      <c r="I13" s="203"/>
      <c r="J13" s="203"/>
      <c r="K13" s="203"/>
      <c r="L13" s="203"/>
      <c r="M13" s="203"/>
      <c r="N13" s="203"/>
      <c r="O13" s="203"/>
      <c r="P13" s="203"/>
      <c r="Q13" s="203"/>
      <c r="R13" s="203"/>
      <c r="S13" s="203"/>
      <c r="T13" s="203"/>
      <c r="U13" s="203"/>
      <c r="V13" s="203"/>
      <c r="W13" s="203"/>
      <c r="X13" s="203"/>
      <c r="Y13" s="203"/>
    </row>
    <row r="14" spans="1:25">
      <c r="A14" s="87"/>
      <c r="B14" s="87" t="s">
        <v>206</v>
      </c>
      <c r="C14" s="203">
        <v>30.504570000000001</v>
      </c>
      <c r="E14" s="202"/>
      <c r="F14" s="204"/>
      <c r="G14" s="204"/>
      <c r="H14" s="203"/>
      <c r="I14" s="203"/>
      <c r="J14" s="203"/>
      <c r="K14" s="203"/>
      <c r="L14" s="203"/>
      <c r="M14" s="203"/>
      <c r="N14" s="203"/>
      <c r="O14" s="203"/>
      <c r="P14" s="203"/>
      <c r="Q14" s="203"/>
      <c r="R14" s="203"/>
      <c r="S14" s="203"/>
      <c r="T14" s="203"/>
      <c r="U14" s="203"/>
      <c r="V14" s="203"/>
      <c r="W14" s="203"/>
      <c r="X14" s="203"/>
      <c r="Y14" s="203"/>
    </row>
    <row r="16" spans="1:25">
      <c r="A16" s="5" t="s">
        <v>207</v>
      </c>
    </row>
    <row r="17" spans="1:1">
      <c r="A17" s="5" t="s">
        <v>208</v>
      </c>
    </row>
    <row r="18" spans="1:1">
      <c r="A18" s="142"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A19" sqref="A19"/>
    </sheetView>
  </sheetViews>
  <sheetFormatPr baseColWidth="10" defaultColWidth="11.42578125" defaultRowHeight="11.25"/>
  <cols>
    <col min="1" max="1" width="27.140625" style="4" customWidth="1"/>
    <col min="2" max="3" width="11.42578125" style="4"/>
    <col min="4" max="4" width="12" style="4" customWidth="1"/>
    <col min="5" max="16384" width="11.42578125" style="4"/>
  </cols>
  <sheetData>
    <row r="1" spans="1:10">
      <c r="A1" s="87" t="s">
        <v>8</v>
      </c>
    </row>
    <row r="3" spans="1:10" ht="22.5">
      <c r="B3" s="274" t="s">
        <v>305</v>
      </c>
      <c r="C3" s="277" t="s">
        <v>284</v>
      </c>
      <c r="D3" s="277"/>
      <c r="E3" s="277"/>
      <c r="F3" s="277"/>
      <c r="G3" s="277"/>
      <c r="H3" s="277"/>
      <c r="I3" s="277"/>
      <c r="J3" s="277"/>
    </row>
    <row r="4" spans="1:10" ht="123.75">
      <c r="A4" s="275"/>
      <c r="B4" s="276"/>
      <c r="C4" s="278" t="s">
        <v>285</v>
      </c>
      <c r="D4" s="278" t="s">
        <v>286</v>
      </c>
      <c r="E4" s="278" t="s">
        <v>287</v>
      </c>
      <c r="F4" s="278" t="s">
        <v>288</v>
      </c>
      <c r="G4" s="278" t="s">
        <v>289</v>
      </c>
      <c r="H4" s="278" t="s">
        <v>290</v>
      </c>
      <c r="I4" s="278" t="s">
        <v>291</v>
      </c>
      <c r="J4" s="278" t="s">
        <v>292</v>
      </c>
    </row>
    <row r="5" spans="1:10">
      <c r="A5" s="4" t="s">
        <v>293</v>
      </c>
      <c r="B5" s="262">
        <v>186</v>
      </c>
      <c r="C5" s="4">
        <v>0</v>
      </c>
      <c r="D5" s="4">
        <v>39</v>
      </c>
      <c r="E5" s="4">
        <v>0</v>
      </c>
      <c r="F5" s="4">
        <v>4</v>
      </c>
      <c r="G5" s="4">
        <v>19</v>
      </c>
      <c r="H5" s="4">
        <v>2</v>
      </c>
      <c r="I5" s="4">
        <v>24</v>
      </c>
      <c r="J5" s="4">
        <v>12</v>
      </c>
    </row>
    <row r="6" spans="1:10">
      <c r="A6" s="4" t="s">
        <v>294</v>
      </c>
      <c r="B6" s="262">
        <v>143</v>
      </c>
      <c r="C6" s="4">
        <v>0</v>
      </c>
      <c r="D6" s="4">
        <v>44</v>
      </c>
      <c r="E6" s="4">
        <v>0</v>
      </c>
      <c r="F6" s="4">
        <v>3</v>
      </c>
      <c r="G6" s="4">
        <v>18</v>
      </c>
      <c r="H6" s="4">
        <v>1</v>
      </c>
      <c r="I6" s="4">
        <v>23</v>
      </c>
      <c r="J6" s="4">
        <v>10</v>
      </c>
    </row>
    <row r="7" spans="1:10">
      <c r="A7" s="4" t="s">
        <v>295</v>
      </c>
      <c r="B7" s="262">
        <v>12</v>
      </c>
      <c r="C7" s="4">
        <v>0</v>
      </c>
      <c r="D7" s="4">
        <v>8</v>
      </c>
      <c r="E7" s="4">
        <v>0</v>
      </c>
      <c r="F7" s="4">
        <v>8</v>
      </c>
      <c r="G7" s="4">
        <v>33</v>
      </c>
      <c r="H7" s="4">
        <v>0</v>
      </c>
      <c r="I7" s="4">
        <v>33</v>
      </c>
      <c r="J7" s="4">
        <v>17</v>
      </c>
    </row>
    <row r="8" spans="1:10">
      <c r="A8" s="4" t="s">
        <v>296</v>
      </c>
      <c r="B8" s="262">
        <v>31</v>
      </c>
      <c r="C8" s="4">
        <v>0</v>
      </c>
      <c r="D8" s="4">
        <v>29</v>
      </c>
      <c r="E8" s="4">
        <v>0</v>
      </c>
      <c r="F8" s="4">
        <v>6</v>
      </c>
      <c r="G8" s="4">
        <v>16</v>
      </c>
      <c r="H8" s="4">
        <v>3</v>
      </c>
      <c r="I8" s="4">
        <v>26</v>
      </c>
      <c r="J8" s="4">
        <v>19</v>
      </c>
    </row>
    <row r="9" spans="1:10">
      <c r="A9" s="4" t="s">
        <v>297</v>
      </c>
      <c r="B9" s="262">
        <v>209</v>
      </c>
      <c r="C9" s="4">
        <v>0</v>
      </c>
      <c r="D9" s="4">
        <v>34</v>
      </c>
      <c r="E9" s="4">
        <v>0</v>
      </c>
      <c r="F9" s="4">
        <v>8</v>
      </c>
      <c r="G9" s="4">
        <v>13</v>
      </c>
      <c r="H9" s="4">
        <v>4</v>
      </c>
      <c r="I9" s="4">
        <v>29</v>
      </c>
      <c r="J9" s="4">
        <v>12</v>
      </c>
    </row>
    <row r="10" spans="1:10">
      <c r="A10" s="4" t="s">
        <v>298</v>
      </c>
      <c r="B10" s="262">
        <v>510</v>
      </c>
      <c r="C10" s="4">
        <v>0</v>
      </c>
      <c r="D10" s="4">
        <v>20</v>
      </c>
      <c r="E10" s="4">
        <v>0</v>
      </c>
      <c r="F10" s="4">
        <v>14</v>
      </c>
      <c r="G10" s="4">
        <v>19</v>
      </c>
      <c r="H10" s="4">
        <v>9</v>
      </c>
      <c r="I10" s="4">
        <v>23</v>
      </c>
      <c r="J10" s="4">
        <v>15</v>
      </c>
    </row>
    <row r="11" spans="1:10">
      <c r="A11" s="4" t="s">
        <v>299</v>
      </c>
      <c r="B11" s="262">
        <v>63</v>
      </c>
      <c r="C11" s="4">
        <v>0</v>
      </c>
      <c r="D11" s="4">
        <v>70</v>
      </c>
      <c r="E11" s="4">
        <v>0</v>
      </c>
      <c r="F11" s="4">
        <v>5</v>
      </c>
      <c r="G11" s="4">
        <v>16</v>
      </c>
      <c r="H11" s="4">
        <v>0</v>
      </c>
      <c r="I11" s="4">
        <v>5</v>
      </c>
      <c r="J11" s="4">
        <v>5</v>
      </c>
    </row>
    <row r="12" spans="1:10">
      <c r="A12" s="4" t="s">
        <v>300</v>
      </c>
      <c r="B12" s="262">
        <v>40</v>
      </c>
      <c r="C12" s="4">
        <v>0</v>
      </c>
      <c r="D12" s="4">
        <v>60</v>
      </c>
      <c r="E12" s="4">
        <v>0</v>
      </c>
      <c r="F12" s="4">
        <v>5</v>
      </c>
      <c r="G12" s="4">
        <v>23</v>
      </c>
      <c r="H12" s="4">
        <v>0</v>
      </c>
      <c r="I12" s="4">
        <v>5</v>
      </c>
      <c r="J12" s="4">
        <v>8</v>
      </c>
    </row>
    <row r="13" spans="1:10">
      <c r="A13" s="4" t="s">
        <v>301</v>
      </c>
      <c r="B13" s="262">
        <v>19</v>
      </c>
      <c r="C13" s="4">
        <v>0</v>
      </c>
      <c r="D13" s="4">
        <v>89</v>
      </c>
      <c r="E13" s="4">
        <v>0</v>
      </c>
      <c r="F13" s="4">
        <v>0</v>
      </c>
      <c r="G13" s="4">
        <v>5</v>
      </c>
      <c r="H13" s="4">
        <v>0</v>
      </c>
      <c r="I13" s="4">
        <v>5</v>
      </c>
      <c r="J13" s="4">
        <v>0</v>
      </c>
    </row>
    <row r="14" spans="1:10">
      <c r="A14" s="4" t="s">
        <v>302</v>
      </c>
      <c r="B14" s="262">
        <v>4</v>
      </c>
      <c r="C14" s="4">
        <v>0</v>
      </c>
      <c r="D14" s="4">
        <v>75</v>
      </c>
      <c r="E14" s="4">
        <v>0</v>
      </c>
      <c r="F14" s="4">
        <v>25</v>
      </c>
      <c r="G14" s="4">
        <v>0</v>
      </c>
      <c r="H14" s="4">
        <v>0</v>
      </c>
      <c r="I14" s="4">
        <v>0</v>
      </c>
      <c r="J14" s="4">
        <v>0</v>
      </c>
    </row>
    <row r="15" spans="1:10">
      <c r="A15" s="4" t="s">
        <v>303</v>
      </c>
      <c r="B15" s="262">
        <v>28</v>
      </c>
      <c r="C15" s="4">
        <v>0</v>
      </c>
      <c r="D15" s="4">
        <v>75</v>
      </c>
      <c r="E15" s="4">
        <v>0</v>
      </c>
      <c r="F15" s="4">
        <v>0</v>
      </c>
      <c r="G15" s="4">
        <v>18</v>
      </c>
      <c r="H15" s="4">
        <v>0</v>
      </c>
      <c r="I15" s="4">
        <v>4</v>
      </c>
      <c r="J15" s="4">
        <v>4</v>
      </c>
    </row>
    <row r="16" spans="1:10">
      <c r="A16" s="4" t="s">
        <v>304</v>
      </c>
      <c r="B16" s="262">
        <v>20</v>
      </c>
      <c r="C16" s="4">
        <v>0</v>
      </c>
      <c r="D16" s="4">
        <v>65</v>
      </c>
      <c r="E16" s="4">
        <v>0</v>
      </c>
      <c r="F16" s="4">
        <v>0</v>
      </c>
      <c r="G16" s="4">
        <v>25</v>
      </c>
      <c r="H16" s="4">
        <v>0</v>
      </c>
      <c r="I16" s="4">
        <v>5</v>
      </c>
      <c r="J16" s="4">
        <v>5</v>
      </c>
    </row>
    <row r="17" spans="1:10">
      <c r="A17" s="4" t="s">
        <v>306</v>
      </c>
      <c r="B17" s="262">
        <v>8</v>
      </c>
      <c r="C17" s="4">
        <v>0</v>
      </c>
      <c r="D17" s="4">
        <v>100</v>
      </c>
      <c r="E17" s="4">
        <v>0</v>
      </c>
      <c r="F17" s="4">
        <v>0</v>
      </c>
      <c r="G17" s="4">
        <v>0</v>
      </c>
      <c r="H17" s="4">
        <v>0</v>
      </c>
      <c r="I17" s="4">
        <v>0</v>
      </c>
      <c r="J17" s="4">
        <v>0</v>
      </c>
    </row>
    <row r="19" spans="1:10">
      <c r="A19" s="5" t="s">
        <v>307</v>
      </c>
    </row>
    <row r="20" spans="1:10">
      <c r="A20" s="5" t="s">
        <v>272</v>
      </c>
    </row>
    <row r="21" spans="1:10">
      <c r="A21" s="5" t="s">
        <v>273</v>
      </c>
    </row>
    <row r="22" spans="1:10">
      <c r="A22" s="5" t="s">
        <v>274</v>
      </c>
    </row>
    <row r="23" spans="1:10">
      <c r="A23" s="5" t="s">
        <v>275</v>
      </c>
    </row>
    <row r="24" spans="1:10">
      <c r="A24" s="5" t="s">
        <v>276</v>
      </c>
    </row>
    <row r="25" spans="1:10">
      <c r="A25" s="5" t="s">
        <v>277</v>
      </c>
    </row>
    <row r="26" spans="1:10">
      <c r="A26" s="5" t="s">
        <v>278</v>
      </c>
    </row>
    <row r="27" spans="1:10">
      <c r="A27" s="5" t="s">
        <v>279</v>
      </c>
    </row>
    <row r="29" spans="1:10">
      <c r="A29" s="5" t="s">
        <v>280</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baseColWidth="10" defaultRowHeight="15"/>
  <sheetData>
    <row r="1" spans="1:1">
      <c r="A1" s="87" t="s">
        <v>18</v>
      </c>
    </row>
    <row r="18" spans="1:1">
      <c r="A18" s="5" t="s">
        <v>24</v>
      </c>
    </row>
    <row r="19" spans="1:1">
      <c r="A19" s="5" t="s">
        <v>25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2018-12-07T15:47:59Z</dcterms:modified>
</cp:coreProperties>
</file>