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S\ACTIVITE\Z-CHIFFRES CLES\CHIFFRES CLES 2018\FICHES DEPOSEES\Archéologie_EMTP\"/>
    </mc:Choice>
  </mc:AlternateContent>
  <bookViews>
    <workbookView xWindow="0" yWindow="0" windowWidth="11805" windowHeight="12240"/>
  </bookViews>
  <sheets>
    <sheet name="SOMMAIRE" sheetId="3" r:id="rId1"/>
    <sheet name="Carte 1 Nb entités archéologiq" sheetId="1" r:id="rId2"/>
    <sheet name="Tab1  Nb diagnostics et fouill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24" i="1"/>
  <c r="D78" i="1"/>
  <c r="D76" i="1"/>
  <c r="D75" i="1"/>
  <c r="D74" i="1"/>
  <c r="D72" i="1"/>
  <c r="D69" i="1"/>
  <c r="D67" i="1"/>
  <c r="D66" i="1"/>
  <c r="D64" i="1"/>
  <c r="D61" i="1"/>
  <c r="D60" i="1"/>
  <c r="D59" i="1"/>
  <c r="D58" i="1"/>
  <c r="D57" i="1"/>
  <c r="D55" i="1"/>
  <c r="C79" i="1"/>
  <c r="J50" i="1"/>
  <c r="K50" i="1" s="1"/>
  <c r="I50" i="1"/>
  <c r="H50" i="1"/>
  <c r="G50" i="1"/>
  <c r="F50" i="1"/>
  <c r="E50" i="1"/>
  <c r="D50" i="1"/>
  <c r="C50" i="1"/>
</calcChain>
</file>

<file path=xl/sharedStrings.xml><?xml version="1.0" encoding="utf-8"?>
<sst xmlns="http://schemas.openxmlformats.org/spreadsheetml/2006/main" count="123" uniqueCount="58">
  <si>
    <t>Région</t>
  </si>
  <si>
    <t>Départements d'outre-mer</t>
  </si>
  <si>
    <t>Total</t>
  </si>
  <si>
    <t>Unités</t>
  </si>
  <si>
    <t>Alsace</t>
  </si>
  <si>
    <t>Aquitaine</t>
  </si>
  <si>
    <t>Auvergne</t>
  </si>
  <si>
    <t>Basse-Normandie</t>
  </si>
  <si>
    <t>Bourgogne</t>
  </si>
  <si>
    <t>Bretagne</t>
  </si>
  <si>
    <t>Centre</t>
  </si>
  <si>
    <t>Champagne-Ardennes</t>
  </si>
  <si>
    <t>Corse</t>
  </si>
  <si>
    <t>Franche-Comté</t>
  </si>
  <si>
    <t>Haute-Normandie</t>
  </si>
  <si>
    <t>Île-de-France</t>
  </si>
  <si>
    <t>Languedoc-Roussillon</t>
  </si>
  <si>
    <t>Limousin</t>
  </si>
  <si>
    <t>Lorraine</t>
  </si>
  <si>
    <t>Midi-Pyrénées</t>
  </si>
  <si>
    <t>Nord-Pas-de-Calais</t>
  </si>
  <si>
    <t>Pays-de-la-Loire</t>
  </si>
  <si>
    <t>Picardie</t>
  </si>
  <si>
    <t>Poitou-Charentes</t>
  </si>
  <si>
    <t>Provence-Alpes-Côte d'Azur</t>
  </si>
  <si>
    <t>Rhône-Alpes</t>
  </si>
  <si>
    <t>Note : entités archéologiques enregistrées par les services régionaux de l'archéologie et le Drassm pour la carte archéologique nationale (application Patriarche)</t>
  </si>
  <si>
    <t xml:space="preserve">Direction des recheches archéologiques subaquatiques et sous-marines </t>
  </si>
  <si>
    <t>Auvergne-Rhône-Alpes</t>
  </si>
  <si>
    <t>Normandie</t>
  </si>
  <si>
    <t>Bourgogne-Franche-Comté</t>
  </si>
  <si>
    <t>Grand-Est</t>
  </si>
  <si>
    <t>Nouvelle-Aquitaine</t>
  </si>
  <si>
    <t>Centre-Val-de-Loire</t>
  </si>
  <si>
    <t>Occitanie</t>
  </si>
  <si>
    <t>Hauts-de-France</t>
  </si>
  <si>
    <t xml:space="preserve">Direction des recherches archéologiques subaquatiques et sous-marines </t>
  </si>
  <si>
    <t xml:space="preserve">de 5 000 à 10 000 </t>
  </si>
  <si>
    <t xml:space="preserve">de 10 000 à 20 000 </t>
  </si>
  <si>
    <t xml:space="preserve">de 20 000 à 30 000 </t>
  </si>
  <si>
    <t>de 30 000 à 40 000</t>
  </si>
  <si>
    <t>de 50 000 à 60 000</t>
  </si>
  <si>
    <t>de 60 000 à 70 000</t>
  </si>
  <si>
    <t xml:space="preserve"> plus de 70 000</t>
  </si>
  <si>
    <t>moins de 5 000</t>
  </si>
  <si>
    <t>Diagnostics</t>
  </si>
  <si>
    <t>Diagnostics réalisés</t>
  </si>
  <si>
    <t>Rapports de diagnostics remis à l'Etat</t>
  </si>
  <si>
    <t>Fouilles</t>
  </si>
  <si>
    <t>Prescriptions enregistrées</t>
  </si>
  <si>
    <t>Fouilles réalisées</t>
  </si>
  <si>
    <t>Rapport de fouilles remis à l'Etat</t>
  </si>
  <si>
    <t>Source : Inrap, 2018</t>
  </si>
  <si>
    <t>indispo.</t>
  </si>
  <si>
    <t>Tableau  1 : Evolution du nombre de diagnostics, de fouilles réalisés et d'hectares diagnostiqués en 2016</t>
  </si>
  <si>
    <t>SOMMAIRE</t>
  </si>
  <si>
    <t>Carte 1 : Nombre d'identités archéologiques recensées par région en 2016</t>
  </si>
  <si>
    <t>Source : Direction générale des patrimoines, sous-direction de l'archéologie, Deps, ministère de la Culture,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</si>
</sst>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\-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 tint="-0.14999847407452621"/>
      <name val="Arial"/>
      <family val="2"/>
    </font>
    <font>
      <b/>
      <sz val="8"/>
      <color theme="0" tint="-0.14999847407452621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5" xfId="0" applyFont="1" applyBorder="1"/>
    <xf numFmtId="0" fontId="3" fillId="0" borderId="5" xfId="0" applyFont="1" applyBorder="1"/>
    <xf numFmtId="0" fontId="3" fillId="0" borderId="0" xfId="0" applyFont="1" applyBorder="1"/>
    <xf numFmtId="164" fontId="3" fillId="0" borderId="0" xfId="1" applyNumberFormat="1" applyFont="1" applyBorder="1" applyAlignment="1" applyProtection="1">
      <alignment horizontal="right"/>
    </xf>
    <xf numFmtId="164" fontId="3" fillId="0" borderId="0" xfId="1" applyNumberFormat="1" applyFont="1" applyBorder="1" applyAlignment="1" applyProtection="1"/>
    <xf numFmtId="164" fontId="2" fillId="0" borderId="5" xfId="1" applyNumberFormat="1" applyFont="1" applyBorder="1" applyAlignment="1" applyProtection="1"/>
    <xf numFmtId="164" fontId="3" fillId="0" borderId="5" xfId="1" applyNumberFormat="1" applyFont="1" applyBorder="1" applyAlignment="1" applyProtection="1"/>
    <xf numFmtId="0" fontId="3" fillId="0" borderId="4" xfId="0" applyFont="1" applyBorder="1"/>
    <xf numFmtId="164" fontId="3" fillId="0" borderId="4" xfId="1" applyNumberFormat="1" applyFont="1" applyBorder="1" applyAlignment="1" applyProtection="1"/>
    <xf numFmtId="0" fontId="5" fillId="0" borderId="0" xfId="0" applyFont="1"/>
    <xf numFmtId="0" fontId="6" fillId="0" borderId="0" xfId="0" applyFont="1"/>
    <xf numFmtId="0" fontId="6" fillId="0" borderId="4" xfId="0" applyFont="1" applyBorder="1"/>
    <xf numFmtId="0" fontId="5" fillId="0" borderId="4" xfId="0" applyFont="1" applyBorder="1"/>
    <xf numFmtId="3" fontId="5" fillId="0" borderId="0" xfId="0" applyNumberFormat="1" applyFont="1"/>
    <xf numFmtId="0" fontId="5" fillId="2" borderId="0" xfId="0" applyFont="1" applyFill="1"/>
    <xf numFmtId="0" fontId="5" fillId="3" borderId="0" xfId="0" applyFont="1" applyFill="1"/>
    <xf numFmtId="0" fontId="5" fillId="4" borderId="0" xfId="0" applyFont="1" applyFill="1"/>
    <xf numFmtId="0" fontId="5" fillId="6" borderId="0" xfId="0" applyFont="1" applyFill="1"/>
    <xf numFmtId="0" fontId="5" fillId="7" borderId="0" xfId="0" applyFont="1" applyFill="1"/>
    <xf numFmtId="0" fontId="5" fillId="5" borderId="0" xfId="0" applyFont="1" applyFill="1"/>
    <xf numFmtId="0" fontId="5" fillId="8" borderId="0" xfId="0" applyFont="1" applyFill="1"/>
    <xf numFmtId="0" fontId="3" fillId="9" borderId="0" xfId="0" applyFont="1" applyFill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9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center"/>
    </xf>
    <xf numFmtId="0" fontId="8" fillId="0" borderId="0" xfId="0" applyFont="1"/>
    <xf numFmtId="3" fontId="7" fillId="0" borderId="3" xfId="0" applyNumberFormat="1" applyFont="1" applyFill="1" applyBorder="1"/>
    <xf numFmtId="3" fontId="7" fillId="0" borderId="0" xfId="0" applyNumberFormat="1" applyFont="1"/>
    <xf numFmtId="3" fontId="8" fillId="0" borderId="1" xfId="0" applyNumberFormat="1" applyFont="1" applyBorder="1"/>
    <xf numFmtId="3" fontId="8" fillId="0" borderId="2" xfId="0" applyNumberFormat="1" applyFont="1" applyBorder="1"/>
    <xf numFmtId="3" fontId="8" fillId="0" borderId="3" xfId="0" applyNumberFormat="1" applyFont="1" applyBorder="1"/>
    <xf numFmtId="3" fontId="8" fillId="0" borderId="3" xfId="0" applyNumberFormat="1" applyFont="1" applyBorder="1" applyAlignment="1">
      <alignment horizontal="center"/>
    </xf>
    <xf numFmtId="0" fontId="7" fillId="0" borderId="0" xfId="0" applyFont="1" applyAlignment="1">
      <alignment vertical="top" wrapText="1"/>
    </xf>
    <xf numFmtId="3" fontId="8" fillId="0" borderId="0" xfId="0" applyNumberFormat="1" applyFont="1"/>
    <xf numFmtId="0" fontId="8" fillId="0" borderId="0" xfId="0" applyFont="1" applyBorder="1"/>
    <xf numFmtId="0" fontId="8" fillId="0" borderId="1" xfId="0" applyFont="1" applyBorder="1"/>
    <xf numFmtId="0" fontId="9" fillId="0" borderId="0" xfId="0" applyFont="1"/>
    <xf numFmtId="0" fontId="11" fillId="0" borderId="0" xfId="2" applyFont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H41" sqref="H41"/>
    </sheetView>
  </sheetViews>
  <sheetFormatPr baseColWidth="10" defaultRowHeight="11.25" x14ac:dyDescent="0.2"/>
  <cols>
    <col min="1" max="16384" width="11.42578125" style="13"/>
  </cols>
  <sheetData>
    <row r="1" spans="1:2" x14ac:dyDescent="0.2">
      <c r="A1" s="14" t="s">
        <v>55</v>
      </c>
    </row>
    <row r="3" spans="1:2" x14ac:dyDescent="0.2">
      <c r="B3" s="48" t="s">
        <v>56</v>
      </c>
    </row>
    <row r="4" spans="1:2" x14ac:dyDescent="0.2">
      <c r="B4" s="48" t="s">
        <v>54</v>
      </c>
    </row>
  </sheetData>
  <hyperlinks>
    <hyperlink ref="B3" location="Carte!A1" display="Carte 1 : Nombre d'identités archéologiques recensées par région en 2016"/>
    <hyperlink ref="B4" location="'Tab1  Nb diagnostics et fouille'!A1" display="Tableau  1 : Evolution du nombre de diagnostics, de fouilles réalisés et d'hectares diagnostiqués en 2016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/>
  </sheetViews>
  <sheetFormatPr baseColWidth="10" defaultRowHeight="11.25" x14ac:dyDescent="0.2"/>
  <cols>
    <col min="1" max="1" width="11.42578125" style="13"/>
    <col min="2" max="2" width="39.85546875" style="13" customWidth="1"/>
    <col min="3" max="5" width="15.28515625" style="13" customWidth="1"/>
    <col min="6" max="8" width="13.85546875" style="13" customWidth="1"/>
    <col min="9" max="16384" width="11.42578125" style="13"/>
  </cols>
  <sheetData>
    <row r="1" spans="1:9" x14ac:dyDescent="0.2">
      <c r="A1" s="14" t="s">
        <v>56</v>
      </c>
    </row>
    <row r="2" spans="1:9" x14ac:dyDescent="0.2">
      <c r="A2" s="13" t="s">
        <v>3</v>
      </c>
      <c r="I2" s="1"/>
    </row>
    <row r="3" spans="1:9" x14ac:dyDescent="0.2">
      <c r="A3" s="15">
        <v>2016</v>
      </c>
      <c r="B3" s="16"/>
      <c r="C3" s="16"/>
      <c r="I3" s="1"/>
    </row>
    <row r="4" spans="1:9" x14ac:dyDescent="0.2">
      <c r="A4" s="17">
        <v>6180</v>
      </c>
      <c r="B4" s="13" t="s">
        <v>12</v>
      </c>
      <c r="C4" s="18" t="s">
        <v>37</v>
      </c>
      <c r="I4" s="1"/>
    </row>
    <row r="5" spans="1:9" x14ac:dyDescent="0.2">
      <c r="A5" s="17">
        <v>7104</v>
      </c>
      <c r="B5" s="6" t="s">
        <v>1</v>
      </c>
      <c r="C5" s="18" t="s">
        <v>37</v>
      </c>
      <c r="I5" s="1"/>
    </row>
    <row r="6" spans="1:9" x14ac:dyDescent="0.2">
      <c r="A6" s="17">
        <v>15356</v>
      </c>
      <c r="B6" s="13" t="s">
        <v>15</v>
      </c>
      <c r="C6" s="19" t="s">
        <v>38</v>
      </c>
      <c r="I6" s="1"/>
    </row>
    <row r="7" spans="1:9" x14ac:dyDescent="0.2">
      <c r="A7" s="17">
        <v>17447</v>
      </c>
      <c r="B7" s="13" t="s">
        <v>21</v>
      </c>
      <c r="C7" s="19" t="s">
        <v>38</v>
      </c>
      <c r="I7" s="1"/>
    </row>
    <row r="8" spans="1:9" x14ac:dyDescent="0.2">
      <c r="A8" s="17">
        <v>20891</v>
      </c>
      <c r="B8" s="13" t="s">
        <v>9</v>
      </c>
      <c r="C8" s="20" t="s">
        <v>39</v>
      </c>
      <c r="I8" s="1"/>
    </row>
    <row r="9" spans="1:9" x14ac:dyDescent="0.2">
      <c r="A9" s="17">
        <v>31395</v>
      </c>
      <c r="B9" s="13" t="s">
        <v>29</v>
      </c>
      <c r="C9" s="21" t="s">
        <v>40</v>
      </c>
      <c r="I9" s="1"/>
    </row>
    <row r="10" spans="1:9" x14ac:dyDescent="0.2">
      <c r="A10" s="17">
        <v>33134</v>
      </c>
      <c r="B10" s="6" t="s">
        <v>24</v>
      </c>
      <c r="C10" s="21" t="s">
        <v>40</v>
      </c>
      <c r="I10" s="1"/>
    </row>
    <row r="11" spans="1:9" x14ac:dyDescent="0.2">
      <c r="A11" s="17">
        <v>36122</v>
      </c>
      <c r="B11" s="13" t="s">
        <v>33</v>
      </c>
      <c r="C11" s="21" t="s">
        <v>40</v>
      </c>
      <c r="I11" s="1"/>
    </row>
    <row r="12" spans="1:9" x14ac:dyDescent="0.2">
      <c r="A12" s="17">
        <v>36336</v>
      </c>
      <c r="B12" s="13" t="s">
        <v>35</v>
      </c>
      <c r="C12" s="21" t="s">
        <v>40</v>
      </c>
      <c r="I12" s="1"/>
    </row>
    <row r="13" spans="1:9" x14ac:dyDescent="0.2">
      <c r="A13" s="17">
        <v>56199</v>
      </c>
      <c r="B13" s="13" t="s">
        <v>30</v>
      </c>
      <c r="C13" s="22" t="s">
        <v>41</v>
      </c>
      <c r="I13" s="1"/>
    </row>
    <row r="14" spans="1:9" x14ac:dyDescent="0.2">
      <c r="A14" s="17">
        <v>60603</v>
      </c>
      <c r="B14" s="13" t="s">
        <v>34</v>
      </c>
      <c r="C14" s="23" t="s">
        <v>42</v>
      </c>
      <c r="I14" s="1"/>
    </row>
    <row r="15" spans="1:9" x14ac:dyDescent="0.2">
      <c r="A15" s="17">
        <v>66898</v>
      </c>
      <c r="B15" s="13" t="s">
        <v>31</v>
      </c>
      <c r="C15" s="23" t="s">
        <v>42</v>
      </c>
      <c r="I15" s="1"/>
    </row>
    <row r="16" spans="1:9" x14ac:dyDescent="0.2">
      <c r="A16" s="17">
        <v>68307</v>
      </c>
      <c r="B16" s="13" t="s">
        <v>28</v>
      </c>
      <c r="C16" s="23" t="s">
        <v>42</v>
      </c>
      <c r="I16" s="1"/>
    </row>
    <row r="17" spans="1:12" x14ac:dyDescent="0.2">
      <c r="A17" s="17">
        <v>74387</v>
      </c>
      <c r="B17" s="13" t="s">
        <v>32</v>
      </c>
      <c r="C17" s="24" t="s">
        <v>43</v>
      </c>
      <c r="I17" s="1"/>
    </row>
    <row r="18" spans="1:12" x14ac:dyDescent="0.2">
      <c r="I18" s="1"/>
    </row>
    <row r="19" spans="1:12" x14ac:dyDescent="0.2">
      <c r="A19" s="17">
        <v>4623</v>
      </c>
      <c r="B19" s="6" t="s">
        <v>36</v>
      </c>
      <c r="C19" s="25" t="s">
        <v>44</v>
      </c>
      <c r="I19" s="1"/>
    </row>
    <row r="20" spans="1:12" x14ac:dyDescent="0.2">
      <c r="I20" s="1"/>
    </row>
    <row r="21" spans="1:12" x14ac:dyDescent="0.2">
      <c r="A21" s="13" t="s">
        <v>57</v>
      </c>
      <c r="I21" s="1"/>
    </row>
    <row r="22" spans="1:12" x14ac:dyDescent="0.2">
      <c r="I22" s="1"/>
    </row>
    <row r="23" spans="1:12" x14ac:dyDescent="0.2">
      <c r="I23" s="1"/>
    </row>
    <row r="24" spans="1:12" s="26" customFormat="1" x14ac:dyDescent="0.2">
      <c r="B24" s="27" t="s">
        <v>0</v>
      </c>
      <c r="C24" s="27">
        <v>2009</v>
      </c>
      <c r="D24" s="28">
        <v>2010</v>
      </c>
      <c r="E24" s="29">
        <v>2011</v>
      </c>
      <c r="F24" s="29">
        <v>2012</v>
      </c>
      <c r="G24" s="29">
        <v>2013</v>
      </c>
      <c r="H24" s="29">
        <v>2014</v>
      </c>
      <c r="I24" s="29">
        <v>2015</v>
      </c>
      <c r="J24" s="29">
        <v>2016</v>
      </c>
      <c r="K24" s="30" t="e">
        <f>(J24-#REF!)/#REF!</f>
        <v>#REF!</v>
      </c>
    </row>
    <row r="25" spans="1:12" s="26" customFormat="1" ht="15" customHeight="1" x14ac:dyDescent="0.2">
      <c r="B25" s="31" t="s">
        <v>4</v>
      </c>
      <c r="C25" s="32">
        <v>10141</v>
      </c>
      <c r="D25" s="33">
        <v>10213</v>
      </c>
      <c r="E25" s="34">
        <v>10261</v>
      </c>
      <c r="F25" s="35">
        <v>10310</v>
      </c>
      <c r="G25" s="35">
        <v>10432</v>
      </c>
      <c r="H25" s="35">
        <v>10517</v>
      </c>
      <c r="I25" s="35">
        <v>10680</v>
      </c>
      <c r="J25" s="35">
        <v>10756</v>
      </c>
      <c r="K25" s="30" t="e">
        <f>(J25-#REF!)/#REF!</f>
        <v>#REF!</v>
      </c>
    </row>
    <row r="26" spans="1:12" s="26" customFormat="1" ht="15" customHeight="1" x14ac:dyDescent="0.2">
      <c r="B26" s="31" t="s">
        <v>5</v>
      </c>
      <c r="C26" s="32">
        <v>25464</v>
      </c>
      <c r="D26" s="33">
        <v>25929</v>
      </c>
      <c r="E26" s="34">
        <v>26350</v>
      </c>
      <c r="F26" s="35">
        <v>26722</v>
      </c>
      <c r="G26" s="35">
        <v>27044</v>
      </c>
      <c r="H26" s="35">
        <v>27392</v>
      </c>
      <c r="I26" s="35">
        <v>27948</v>
      </c>
      <c r="J26" s="35">
        <v>28425</v>
      </c>
      <c r="K26" s="30" t="e">
        <f>(J26-#REF!)/#REF!</f>
        <v>#REF!</v>
      </c>
    </row>
    <row r="27" spans="1:12" s="26" customFormat="1" x14ac:dyDescent="0.2">
      <c r="B27" s="31" t="s">
        <v>6</v>
      </c>
      <c r="C27" s="32">
        <v>17946</v>
      </c>
      <c r="D27" s="33">
        <v>19070</v>
      </c>
      <c r="E27" s="34">
        <v>19594</v>
      </c>
      <c r="F27" s="35">
        <v>20388</v>
      </c>
      <c r="G27" s="35">
        <v>21398</v>
      </c>
      <c r="H27" s="35">
        <v>21942</v>
      </c>
      <c r="I27" s="35">
        <v>22363</v>
      </c>
      <c r="J27" s="35">
        <v>22845</v>
      </c>
      <c r="K27" s="30" t="e">
        <f>(J27-#REF!)/#REF!</f>
        <v>#REF!</v>
      </c>
    </row>
    <row r="28" spans="1:12" s="26" customFormat="1" ht="15" customHeight="1" x14ac:dyDescent="0.2">
      <c r="B28" s="31" t="s">
        <v>7</v>
      </c>
      <c r="C28" s="32">
        <v>17337</v>
      </c>
      <c r="D28" s="33">
        <v>17526</v>
      </c>
      <c r="E28" s="34">
        <v>17780</v>
      </c>
      <c r="F28" s="35">
        <v>17894</v>
      </c>
      <c r="G28" s="35">
        <v>18019</v>
      </c>
      <c r="H28" s="35">
        <v>18139</v>
      </c>
      <c r="I28" s="35">
        <v>18269</v>
      </c>
      <c r="J28" s="35">
        <v>18432</v>
      </c>
      <c r="K28" s="30" t="e">
        <f>(J28-#REF!)/#REF!</f>
        <v>#REF!</v>
      </c>
    </row>
    <row r="29" spans="1:12" s="26" customFormat="1" ht="15" customHeight="1" x14ac:dyDescent="0.2">
      <c r="B29" s="31" t="s">
        <v>8</v>
      </c>
      <c r="C29" s="32">
        <v>36045</v>
      </c>
      <c r="D29" s="33">
        <v>36536</v>
      </c>
      <c r="E29" s="34">
        <v>37121</v>
      </c>
      <c r="F29" s="35">
        <v>37393</v>
      </c>
      <c r="G29" s="35">
        <v>37624</v>
      </c>
      <c r="H29" s="35">
        <v>38089</v>
      </c>
      <c r="I29" s="35">
        <v>38410</v>
      </c>
      <c r="J29" s="35">
        <v>38703</v>
      </c>
      <c r="K29" s="30" t="e">
        <f>(J29-#REF!)/#REF!</f>
        <v>#REF!</v>
      </c>
    </row>
    <row r="30" spans="1:12" s="26" customFormat="1" x14ac:dyDescent="0.2">
      <c r="B30" s="31" t="s">
        <v>9</v>
      </c>
      <c r="C30" s="32">
        <v>18091</v>
      </c>
      <c r="D30" s="33">
        <v>18455</v>
      </c>
      <c r="E30" s="34">
        <v>19371</v>
      </c>
      <c r="F30" s="35">
        <v>19787</v>
      </c>
      <c r="G30" s="35">
        <v>20136</v>
      </c>
      <c r="H30" s="35">
        <v>20570</v>
      </c>
      <c r="I30" s="35">
        <v>20452</v>
      </c>
      <c r="J30" s="35">
        <v>20891</v>
      </c>
      <c r="K30" s="30" t="e">
        <f>(J30-#REF!)/#REF!</f>
        <v>#REF!</v>
      </c>
      <c r="L30" s="36"/>
    </row>
    <row r="31" spans="1:12" s="26" customFormat="1" ht="15" customHeight="1" x14ac:dyDescent="0.2">
      <c r="B31" s="31" t="s">
        <v>10</v>
      </c>
      <c r="C31" s="32">
        <v>31148</v>
      </c>
      <c r="D31" s="33">
        <v>32501</v>
      </c>
      <c r="E31" s="34">
        <v>33661</v>
      </c>
      <c r="F31" s="35">
        <v>34538</v>
      </c>
      <c r="G31" s="35">
        <v>35158</v>
      </c>
      <c r="H31" s="35">
        <v>35505</v>
      </c>
      <c r="I31" s="35">
        <v>35910</v>
      </c>
      <c r="J31" s="35">
        <v>36122</v>
      </c>
      <c r="K31" s="30" t="e">
        <f>(J31-#REF!)/#REF!</f>
        <v>#REF!</v>
      </c>
    </row>
    <row r="32" spans="1:12" s="26" customFormat="1" x14ac:dyDescent="0.2">
      <c r="B32" s="31" t="s">
        <v>11</v>
      </c>
      <c r="C32" s="32">
        <v>22123</v>
      </c>
      <c r="D32" s="33">
        <v>22163</v>
      </c>
      <c r="E32" s="34">
        <v>22331</v>
      </c>
      <c r="F32" s="35">
        <v>22680</v>
      </c>
      <c r="G32" s="35">
        <v>22728</v>
      </c>
      <c r="H32" s="35">
        <v>22774</v>
      </c>
      <c r="I32" s="35">
        <v>22821</v>
      </c>
      <c r="J32" s="35">
        <v>22823</v>
      </c>
      <c r="K32" s="30" t="e">
        <f>(J32-#REF!)/#REF!</f>
        <v>#REF!</v>
      </c>
    </row>
    <row r="33" spans="2:14" s="26" customFormat="1" x14ac:dyDescent="0.2">
      <c r="B33" s="31" t="s">
        <v>12</v>
      </c>
      <c r="C33" s="32">
        <v>5105</v>
      </c>
      <c r="D33" s="33">
        <v>5439</v>
      </c>
      <c r="E33" s="34">
        <v>5503</v>
      </c>
      <c r="F33" s="35">
        <v>5719</v>
      </c>
      <c r="G33" s="35">
        <v>5808</v>
      </c>
      <c r="H33" s="35">
        <v>5901</v>
      </c>
      <c r="I33" s="35">
        <v>6143</v>
      </c>
      <c r="J33" s="35">
        <v>6180</v>
      </c>
      <c r="K33" s="30" t="e">
        <f>(J33-#REF!)/#REF!</f>
        <v>#REF!</v>
      </c>
    </row>
    <row r="34" spans="2:14" s="26" customFormat="1" ht="15" customHeight="1" x14ac:dyDescent="0.2">
      <c r="B34" s="31" t="s">
        <v>13</v>
      </c>
      <c r="C34" s="32">
        <v>15813</v>
      </c>
      <c r="D34" s="33">
        <v>16056</v>
      </c>
      <c r="E34" s="34">
        <v>16299</v>
      </c>
      <c r="F34" s="35">
        <v>16690</v>
      </c>
      <c r="G34" s="35">
        <v>17159</v>
      </c>
      <c r="H34" s="35">
        <v>17332</v>
      </c>
      <c r="I34" s="35">
        <v>17421</v>
      </c>
      <c r="J34" s="35">
        <v>17496</v>
      </c>
      <c r="K34" s="30" t="e">
        <f>(J34-#REF!)/#REF!</f>
        <v>#REF!</v>
      </c>
    </row>
    <row r="35" spans="2:14" s="26" customFormat="1" x14ac:dyDescent="0.2">
      <c r="B35" s="31" t="s">
        <v>14</v>
      </c>
      <c r="C35" s="32">
        <v>11958</v>
      </c>
      <c r="D35" s="33">
        <v>12149</v>
      </c>
      <c r="E35" s="34">
        <v>12300</v>
      </c>
      <c r="F35" s="35">
        <v>12391</v>
      </c>
      <c r="G35" s="35">
        <v>12569</v>
      </c>
      <c r="H35" s="35">
        <v>12722</v>
      </c>
      <c r="I35" s="35">
        <v>12814</v>
      </c>
      <c r="J35" s="35">
        <v>12963</v>
      </c>
      <c r="K35" s="30" t="e">
        <f>(J35-#REF!)/#REF!</f>
        <v>#REF!</v>
      </c>
      <c r="M35" s="36"/>
      <c r="N35" s="36"/>
    </row>
    <row r="36" spans="2:14" s="26" customFormat="1" ht="15" customHeight="1" x14ac:dyDescent="0.2">
      <c r="B36" s="31" t="s">
        <v>15</v>
      </c>
      <c r="C36" s="32">
        <v>11561</v>
      </c>
      <c r="D36" s="33">
        <v>11793</v>
      </c>
      <c r="E36" s="34">
        <v>12337</v>
      </c>
      <c r="F36" s="35">
        <v>12843</v>
      </c>
      <c r="G36" s="35">
        <v>13823</v>
      </c>
      <c r="H36" s="35">
        <v>14467</v>
      </c>
      <c r="I36" s="35">
        <v>14977</v>
      </c>
      <c r="J36" s="35">
        <v>15356</v>
      </c>
      <c r="K36" s="30" t="e">
        <f>(J36-#REF!)/#REF!</f>
        <v>#REF!</v>
      </c>
    </row>
    <row r="37" spans="2:14" s="26" customFormat="1" ht="15" customHeight="1" x14ac:dyDescent="0.2">
      <c r="B37" s="31" t="s">
        <v>16</v>
      </c>
      <c r="C37" s="32">
        <v>27091</v>
      </c>
      <c r="D37" s="33">
        <v>27742</v>
      </c>
      <c r="E37" s="34">
        <v>28325</v>
      </c>
      <c r="F37" s="35">
        <v>28929</v>
      </c>
      <c r="G37" s="35">
        <v>29488</v>
      </c>
      <c r="H37" s="35">
        <v>29934</v>
      </c>
      <c r="I37" s="35">
        <v>30855</v>
      </c>
      <c r="J37" s="35">
        <v>31383</v>
      </c>
      <c r="K37" s="30" t="e">
        <f>(J37-#REF!)/#REF!</f>
        <v>#REF!</v>
      </c>
    </row>
    <row r="38" spans="2:14" s="26" customFormat="1" ht="15" customHeight="1" x14ac:dyDescent="0.2">
      <c r="B38" s="31" t="s">
        <v>17</v>
      </c>
      <c r="C38" s="32">
        <v>18472</v>
      </c>
      <c r="D38" s="33">
        <v>18799</v>
      </c>
      <c r="E38" s="34">
        <v>19095</v>
      </c>
      <c r="F38" s="35">
        <v>19305</v>
      </c>
      <c r="G38" s="35">
        <v>19339</v>
      </c>
      <c r="H38" s="35">
        <v>19486</v>
      </c>
      <c r="I38" s="35">
        <v>19504</v>
      </c>
      <c r="J38" s="35">
        <v>19665</v>
      </c>
      <c r="K38" s="30" t="e">
        <f>(J38-#REF!)/#REF!</f>
        <v>#REF!</v>
      </c>
    </row>
    <row r="39" spans="2:14" s="26" customFormat="1" ht="15" customHeight="1" x14ac:dyDescent="0.2">
      <c r="B39" s="31" t="s">
        <v>18</v>
      </c>
      <c r="C39" s="32">
        <v>32785</v>
      </c>
      <c r="D39" s="33">
        <v>33173</v>
      </c>
      <c r="E39" s="34">
        <v>33324</v>
      </c>
      <c r="F39" s="35">
        <v>33360</v>
      </c>
      <c r="G39" s="35">
        <v>33191</v>
      </c>
      <c r="H39" s="35">
        <v>32798</v>
      </c>
      <c r="I39" s="35">
        <v>32880</v>
      </c>
      <c r="J39" s="35">
        <v>33319</v>
      </c>
      <c r="K39" s="30" t="e">
        <f>(J39-#REF!)/#REF!</f>
        <v>#REF!</v>
      </c>
    </row>
    <row r="40" spans="2:14" s="26" customFormat="1" ht="15" customHeight="1" x14ac:dyDescent="0.2">
      <c r="B40" s="31" t="s">
        <v>19</v>
      </c>
      <c r="C40" s="32">
        <v>26143</v>
      </c>
      <c r="D40" s="33">
        <v>26658</v>
      </c>
      <c r="E40" s="37">
        <v>27325</v>
      </c>
      <c r="F40" s="35">
        <v>27500</v>
      </c>
      <c r="G40" s="35">
        <v>27970</v>
      </c>
      <c r="H40" s="35">
        <v>28331</v>
      </c>
      <c r="I40" s="35">
        <v>28848</v>
      </c>
      <c r="J40" s="35">
        <v>29220</v>
      </c>
      <c r="K40" s="30" t="e">
        <f>(J40-#REF!)/#REF!</f>
        <v>#REF!</v>
      </c>
    </row>
    <row r="41" spans="2:14" s="26" customFormat="1" ht="15" customHeight="1" x14ac:dyDescent="0.2">
      <c r="B41" s="31" t="s">
        <v>20</v>
      </c>
      <c r="C41" s="32">
        <v>11057</v>
      </c>
      <c r="D41" s="33">
        <v>11219</v>
      </c>
      <c r="E41" s="37">
        <v>11320</v>
      </c>
      <c r="F41" s="35">
        <v>11732</v>
      </c>
      <c r="G41" s="35">
        <v>11860</v>
      </c>
      <c r="H41" s="35">
        <v>12072</v>
      </c>
      <c r="I41" s="35">
        <v>12347</v>
      </c>
      <c r="J41" s="35">
        <v>12545</v>
      </c>
      <c r="K41" s="30" t="e">
        <f>(J41-#REF!)/#REF!</f>
        <v>#REF!</v>
      </c>
    </row>
    <row r="42" spans="2:14" s="26" customFormat="1" ht="15" customHeight="1" x14ac:dyDescent="0.2">
      <c r="B42" s="31" t="s">
        <v>21</v>
      </c>
      <c r="C42" s="32">
        <v>14896</v>
      </c>
      <c r="D42" s="33">
        <v>15193</v>
      </c>
      <c r="E42" s="34">
        <v>15632</v>
      </c>
      <c r="F42" s="35">
        <v>16078</v>
      </c>
      <c r="G42" s="35">
        <v>16448</v>
      </c>
      <c r="H42" s="35">
        <v>16769</v>
      </c>
      <c r="I42" s="35">
        <v>17084</v>
      </c>
      <c r="J42" s="35">
        <v>17447</v>
      </c>
      <c r="K42" s="30" t="e">
        <f>(J42-#REF!)/#REF!</f>
        <v>#REF!</v>
      </c>
    </row>
    <row r="43" spans="2:14" s="26" customFormat="1" ht="15" customHeight="1" x14ac:dyDescent="0.2">
      <c r="B43" s="31" t="s">
        <v>22</v>
      </c>
      <c r="C43" s="32">
        <v>21059</v>
      </c>
      <c r="D43" s="33">
        <v>21526</v>
      </c>
      <c r="E43" s="34">
        <v>21912</v>
      </c>
      <c r="F43" s="35">
        <v>22261</v>
      </c>
      <c r="G43" s="35">
        <v>22682</v>
      </c>
      <c r="H43" s="35">
        <v>23066</v>
      </c>
      <c r="I43" s="35">
        <v>23424</v>
      </c>
      <c r="J43" s="35">
        <v>23791</v>
      </c>
      <c r="K43" s="30" t="e">
        <f>(J43-#REF!)/#REF!</f>
        <v>#REF!</v>
      </c>
    </row>
    <row r="44" spans="2:14" s="26" customFormat="1" ht="15" customHeight="1" x14ac:dyDescent="0.2">
      <c r="B44" s="31" t="s">
        <v>23</v>
      </c>
      <c r="C44" s="32">
        <v>23295</v>
      </c>
      <c r="D44" s="33">
        <v>23648</v>
      </c>
      <c r="E44" s="34">
        <v>24601</v>
      </c>
      <c r="F44" s="35">
        <v>24992</v>
      </c>
      <c r="G44" s="35">
        <v>25445</v>
      </c>
      <c r="H44" s="35">
        <v>25636</v>
      </c>
      <c r="I44" s="35">
        <v>25878</v>
      </c>
      <c r="J44" s="35">
        <v>26297</v>
      </c>
      <c r="K44" s="30" t="e">
        <f>(J44-#REF!)/#REF!</f>
        <v>#REF!</v>
      </c>
    </row>
    <row r="45" spans="2:14" s="26" customFormat="1" ht="15" customHeight="1" x14ac:dyDescent="0.2">
      <c r="B45" s="31" t="s">
        <v>24</v>
      </c>
      <c r="C45" s="32">
        <v>30196</v>
      </c>
      <c r="D45" s="33">
        <v>30824</v>
      </c>
      <c r="E45" s="34">
        <v>31370</v>
      </c>
      <c r="F45" s="35">
        <v>31739</v>
      </c>
      <c r="G45" s="35">
        <v>32106</v>
      </c>
      <c r="H45" s="35">
        <v>32433</v>
      </c>
      <c r="I45" s="35">
        <v>32702</v>
      </c>
      <c r="J45" s="35">
        <v>33134</v>
      </c>
      <c r="K45" s="30" t="e">
        <f>(J45-#REF!)/#REF!</f>
        <v>#REF!</v>
      </c>
    </row>
    <row r="46" spans="2:14" s="26" customFormat="1" ht="15" customHeight="1" x14ac:dyDescent="0.2">
      <c r="B46" s="31" t="s">
        <v>25</v>
      </c>
      <c r="C46" s="32">
        <v>41297</v>
      </c>
      <c r="D46" s="33">
        <v>41923</v>
      </c>
      <c r="E46" s="34">
        <v>42551</v>
      </c>
      <c r="F46" s="35">
        <v>43829</v>
      </c>
      <c r="G46" s="35">
        <v>43973</v>
      </c>
      <c r="H46" s="35">
        <v>44697</v>
      </c>
      <c r="I46" s="35">
        <v>45108</v>
      </c>
      <c r="J46" s="35">
        <v>45462</v>
      </c>
      <c r="K46" s="30" t="e">
        <f>(J46-#REF!)/#REF!</f>
        <v>#REF!</v>
      </c>
    </row>
    <row r="47" spans="2:14" s="26" customFormat="1" ht="15" customHeight="1" x14ac:dyDescent="0.2">
      <c r="B47" s="31" t="s">
        <v>1</v>
      </c>
      <c r="C47" s="32">
        <v>5657</v>
      </c>
      <c r="D47" s="33">
        <v>5944</v>
      </c>
      <c r="E47" s="34">
        <v>6092</v>
      </c>
      <c r="F47" s="35">
        <v>6362</v>
      </c>
      <c r="G47" s="35">
        <v>6474</v>
      </c>
      <c r="H47" s="35">
        <v>6567</v>
      </c>
      <c r="I47" s="35">
        <v>6926</v>
      </c>
      <c r="J47" s="35">
        <v>7104</v>
      </c>
      <c r="K47" s="30" t="e">
        <f>(J47-#REF!)/#REF!</f>
        <v>#REF!</v>
      </c>
      <c r="L47" s="38"/>
    </row>
    <row r="48" spans="2:14" s="26" customFormat="1" ht="15" customHeight="1" x14ac:dyDescent="0.2">
      <c r="B48" s="31"/>
      <c r="C48" s="32"/>
      <c r="D48" s="33"/>
      <c r="E48" s="34"/>
      <c r="F48" s="35"/>
      <c r="G48" s="35"/>
      <c r="H48" s="35"/>
      <c r="I48" s="35"/>
      <c r="J48" s="35"/>
      <c r="K48" s="30" t="e">
        <f>(J48-#REF!)/#REF!</f>
        <v>#REF!</v>
      </c>
    </row>
    <row r="49" spans="2:11" s="26" customFormat="1" ht="15" customHeight="1" x14ac:dyDescent="0.2">
      <c r="B49" s="31" t="s">
        <v>36</v>
      </c>
      <c r="C49" s="32">
        <v>1306</v>
      </c>
      <c r="D49" s="33">
        <v>1970</v>
      </c>
      <c r="E49" s="34">
        <v>2613</v>
      </c>
      <c r="F49" s="35">
        <v>2862</v>
      </c>
      <c r="G49" s="35">
        <v>3271</v>
      </c>
      <c r="H49" s="35">
        <v>3654</v>
      </c>
      <c r="I49" s="35">
        <v>4128</v>
      </c>
      <c r="J49" s="35">
        <v>4623</v>
      </c>
      <c r="K49" s="30" t="e">
        <f>(J49-#REF!)/#REF!</f>
        <v>#REF!</v>
      </c>
    </row>
    <row r="50" spans="2:11" s="26" customFormat="1" x14ac:dyDescent="0.2">
      <c r="B50" s="31" t="s">
        <v>2</v>
      </c>
      <c r="C50" s="39">
        <f t="shared" ref="C50:J50" si="0">SUM(C25:C49)</f>
        <v>475986</v>
      </c>
      <c r="D50" s="40">
        <f t="shared" si="0"/>
        <v>486449</v>
      </c>
      <c r="E50" s="41">
        <f t="shared" si="0"/>
        <v>497068</v>
      </c>
      <c r="F50" s="42">
        <f t="shared" si="0"/>
        <v>506304</v>
      </c>
      <c r="G50" s="42">
        <f t="shared" si="0"/>
        <v>514145</v>
      </c>
      <c r="H50" s="42">
        <f t="shared" si="0"/>
        <v>520793</v>
      </c>
      <c r="I50" s="42">
        <f t="shared" si="0"/>
        <v>527892</v>
      </c>
      <c r="J50" s="42">
        <f t="shared" si="0"/>
        <v>534982</v>
      </c>
      <c r="K50" s="30" t="e">
        <f>(J50-#REF!)/#REF!</f>
        <v>#REF!</v>
      </c>
    </row>
    <row r="51" spans="2:11" s="26" customFormat="1" ht="33.75" x14ac:dyDescent="0.2">
      <c r="B51" s="43" t="s">
        <v>26</v>
      </c>
    </row>
    <row r="52" spans="2:11" s="26" customFormat="1" x14ac:dyDescent="0.2"/>
    <row r="53" spans="2:11" s="26" customFormat="1" x14ac:dyDescent="0.2">
      <c r="C53" s="29">
        <v>2016</v>
      </c>
      <c r="D53" s="29">
        <v>2016</v>
      </c>
    </row>
    <row r="54" spans="2:11" s="26" customFormat="1" x14ac:dyDescent="0.2">
      <c r="B54" s="31" t="s">
        <v>6</v>
      </c>
      <c r="C54" s="35">
        <v>22845</v>
      </c>
      <c r="E54" s="36" t="s">
        <v>28</v>
      </c>
    </row>
    <row r="55" spans="2:11" s="26" customFormat="1" x14ac:dyDescent="0.2">
      <c r="B55" s="31" t="s">
        <v>25</v>
      </c>
      <c r="C55" s="35">
        <v>45462</v>
      </c>
      <c r="D55" s="44">
        <f>SUM(C54:C55)</f>
        <v>68307</v>
      </c>
      <c r="E55" s="36" t="s">
        <v>28</v>
      </c>
    </row>
    <row r="56" spans="2:11" s="26" customFormat="1" x14ac:dyDescent="0.2">
      <c r="B56" s="31" t="s">
        <v>8</v>
      </c>
      <c r="C56" s="35">
        <v>38703</v>
      </c>
      <c r="D56" s="36"/>
      <c r="E56" s="36" t="s">
        <v>30</v>
      </c>
    </row>
    <row r="57" spans="2:11" s="26" customFormat="1" x14ac:dyDescent="0.2">
      <c r="B57" s="31" t="s">
        <v>13</v>
      </c>
      <c r="C57" s="35">
        <v>17496</v>
      </c>
      <c r="D57" s="44">
        <f>SUM(C56:C57)</f>
        <v>56199</v>
      </c>
      <c r="E57" s="36" t="s">
        <v>30</v>
      </c>
    </row>
    <row r="58" spans="2:11" s="26" customFormat="1" x14ac:dyDescent="0.2">
      <c r="B58" s="31" t="s">
        <v>9</v>
      </c>
      <c r="C58" s="35">
        <v>20891</v>
      </c>
      <c r="D58" s="44">
        <f>C58</f>
        <v>20891</v>
      </c>
      <c r="E58" s="36" t="s">
        <v>9</v>
      </c>
    </row>
    <row r="59" spans="2:11" s="26" customFormat="1" x14ac:dyDescent="0.2">
      <c r="B59" s="31" t="s">
        <v>10</v>
      </c>
      <c r="C59" s="35">
        <v>36122</v>
      </c>
      <c r="D59" s="44">
        <f>C59</f>
        <v>36122</v>
      </c>
      <c r="E59" s="36" t="s">
        <v>33</v>
      </c>
    </row>
    <row r="60" spans="2:11" s="26" customFormat="1" x14ac:dyDescent="0.2">
      <c r="B60" s="31" t="s">
        <v>12</v>
      </c>
      <c r="C60" s="35">
        <v>6180</v>
      </c>
      <c r="D60" s="44">
        <f>C60</f>
        <v>6180</v>
      </c>
      <c r="E60" s="36" t="s">
        <v>12</v>
      </c>
    </row>
    <row r="61" spans="2:11" s="26" customFormat="1" x14ac:dyDescent="0.2">
      <c r="B61" s="31" t="s">
        <v>1</v>
      </c>
      <c r="C61" s="35">
        <v>7104</v>
      </c>
      <c r="D61" s="44">
        <f>C61</f>
        <v>7104</v>
      </c>
      <c r="E61" s="45" t="s">
        <v>1</v>
      </c>
    </row>
    <row r="62" spans="2:11" s="26" customFormat="1" x14ac:dyDescent="0.2">
      <c r="B62" s="31" t="s">
        <v>4</v>
      </c>
      <c r="C62" s="35">
        <v>10756</v>
      </c>
      <c r="D62" s="36"/>
      <c r="E62" s="36" t="s">
        <v>31</v>
      </c>
    </row>
    <row r="63" spans="2:11" s="26" customFormat="1" x14ac:dyDescent="0.2">
      <c r="B63" s="31" t="s">
        <v>11</v>
      </c>
      <c r="C63" s="35">
        <v>22823</v>
      </c>
      <c r="D63" s="36"/>
      <c r="E63" s="36" t="s">
        <v>31</v>
      </c>
    </row>
    <row r="64" spans="2:11" s="26" customFormat="1" x14ac:dyDescent="0.2">
      <c r="B64" s="31" t="s">
        <v>18</v>
      </c>
      <c r="C64" s="35">
        <v>33319</v>
      </c>
      <c r="D64" s="44">
        <f>SUM(C62:C64)</f>
        <v>66898</v>
      </c>
      <c r="E64" s="36" t="s">
        <v>31</v>
      </c>
    </row>
    <row r="65" spans="2:5" s="26" customFormat="1" x14ac:dyDescent="0.2">
      <c r="B65" s="31" t="s">
        <v>20</v>
      </c>
      <c r="C65" s="35">
        <v>12545</v>
      </c>
      <c r="D65" s="36"/>
      <c r="E65" s="36" t="s">
        <v>35</v>
      </c>
    </row>
    <row r="66" spans="2:5" s="26" customFormat="1" x14ac:dyDescent="0.2">
      <c r="B66" s="31" t="s">
        <v>22</v>
      </c>
      <c r="C66" s="35">
        <v>23791</v>
      </c>
      <c r="D66" s="44">
        <f>SUM(C65:C66)</f>
        <v>36336</v>
      </c>
      <c r="E66" s="36" t="s">
        <v>35</v>
      </c>
    </row>
    <row r="67" spans="2:5" s="26" customFormat="1" x14ac:dyDescent="0.2">
      <c r="B67" s="31" t="s">
        <v>15</v>
      </c>
      <c r="C67" s="35">
        <v>15356</v>
      </c>
      <c r="D67" s="44">
        <f>C67</f>
        <v>15356</v>
      </c>
      <c r="E67" s="36" t="s">
        <v>15</v>
      </c>
    </row>
    <row r="68" spans="2:5" s="26" customFormat="1" x14ac:dyDescent="0.2">
      <c r="B68" s="31" t="s">
        <v>7</v>
      </c>
      <c r="C68" s="35">
        <v>18432</v>
      </c>
      <c r="D68" s="36"/>
      <c r="E68" s="36" t="s">
        <v>29</v>
      </c>
    </row>
    <row r="69" spans="2:5" s="26" customFormat="1" x14ac:dyDescent="0.2">
      <c r="B69" s="31" t="s">
        <v>14</v>
      </c>
      <c r="C69" s="35">
        <v>12963</v>
      </c>
      <c r="D69" s="44">
        <f>SUM(C68:C69)</f>
        <v>31395</v>
      </c>
      <c r="E69" s="36" t="s">
        <v>29</v>
      </c>
    </row>
    <row r="70" spans="2:5" s="26" customFormat="1" x14ac:dyDescent="0.2">
      <c r="B70" s="31" t="s">
        <v>5</v>
      </c>
      <c r="C70" s="35">
        <v>28425</v>
      </c>
      <c r="D70" s="36"/>
      <c r="E70" s="36" t="s">
        <v>32</v>
      </c>
    </row>
    <row r="71" spans="2:5" s="26" customFormat="1" x14ac:dyDescent="0.2">
      <c r="B71" s="31" t="s">
        <v>17</v>
      </c>
      <c r="C71" s="35">
        <v>19665</v>
      </c>
      <c r="D71" s="36"/>
      <c r="E71" s="36" t="s">
        <v>32</v>
      </c>
    </row>
    <row r="72" spans="2:5" s="26" customFormat="1" x14ac:dyDescent="0.2">
      <c r="B72" s="31" t="s">
        <v>23</v>
      </c>
      <c r="C72" s="35">
        <v>26297</v>
      </c>
      <c r="D72" s="44">
        <f>SUM(C70:C72)</f>
        <v>74387</v>
      </c>
      <c r="E72" s="36" t="s">
        <v>32</v>
      </c>
    </row>
    <row r="73" spans="2:5" s="26" customFormat="1" x14ac:dyDescent="0.2">
      <c r="B73" s="31" t="s">
        <v>16</v>
      </c>
      <c r="C73" s="35">
        <v>31383</v>
      </c>
      <c r="D73" s="36"/>
      <c r="E73" s="36" t="s">
        <v>34</v>
      </c>
    </row>
    <row r="74" spans="2:5" s="26" customFormat="1" x14ac:dyDescent="0.2">
      <c r="B74" s="31" t="s">
        <v>19</v>
      </c>
      <c r="C74" s="35">
        <v>29220</v>
      </c>
      <c r="D74" s="44">
        <f>SUM(C73:C74)</f>
        <v>60603</v>
      </c>
      <c r="E74" s="46" t="s">
        <v>34</v>
      </c>
    </row>
    <row r="75" spans="2:5" s="26" customFormat="1" x14ac:dyDescent="0.2">
      <c r="B75" s="31" t="s">
        <v>21</v>
      </c>
      <c r="C75" s="35">
        <v>17447</v>
      </c>
      <c r="D75" s="44">
        <f>C75</f>
        <v>17447</v>
      </c>
      <c r="E75" s="36" t="s">
        <v>21</v>
      </c>
    </row>
    <row r="76" spans="2:5" s="26" customFormat="1" x14ac:dyDescent="0.2">
      <c r="B76" s="31" t="s">
        <v>24</v>
      </c>
      <c r="C76" s="35">
        <v>33134</v>
      </c>
      <c r="D76" s="44">
        <f>C76</f>
        <v>33134</v>
      </c>
      <c r="E76" s="46" t="s">
        <v>24</v>
      </c>
    </row>
    <row r="77" spans="2:5" s="26" customFormat="1" x14ac:dyDescent="0.2">
      <c r="B77" s="31"/>
      <c r="C77" s="35"/>
    </row>
    <row r="78" spans="2:5" s="26" customFormat="1" x14ac:dyDescent="0.2">
      <c r="B78" s="31" t="s">
        <v>27</v>
      </c>
      <c r="C78" s="35">
        <v>4623</v>
      </c>
      <c r="D78" s="38">
        <f>C78</f>
        <v>4623</v>
      </c>
    </row>
    <row r="79" spans="2:5" s="26" customFormat="1" x14ac:dyDescent="0.2">
      <c r="C79" s="42">
        <f t="shared" ref="C79" si="1">SUM(C54:C78)</f>
        <v>534982</v>
      </c>
    </row>
    <row r="80" spans="2:5" s="26" customFormat="1" x14ac:dyDescent="0.2">
      <c r="B80" s="47"/>
    </row>
  </sheetData>
  <sortState ref="A61:O74">
    <sortCondition ref="B61:B74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1.25" x14ac:dyDescent="0.2"/>
  <cols>
    <col min="1" max="1" width="35.5703125" style="13" customWidth="1"/>
    <col min="2" max="2" width="0" style="13" hidden="1" customWidth="1"/>
    <col min="3" max="3" width="8.28515625" style="13" customWidth="1"/>
    <col min="4" max="4" width="8.140625" style="13" customWidth="1"/>
    <col min="5" max="5" width="8" style="13" customWidth="1"/>
    <col min="6" max="6" width="8.5703125" style="13" customWidth="1"/>
    <col min="7" max="7" width="7" style="13" customWidth="1"/>
    <col min="8" max="8" width="7.5703125" style="13" customWidth="1"/>
    <col min="9" max="9" width="7.42578125" style="13" customWidth="1"/>
    <col min="10" max="10" width="7.140625" style="13" customWidth="1"/>
    <col min="11" max="11" width="8.85546875" style="13" customWidth="1"/>
    <col min="12" max="12" width="8" style="13" customWidth="1"/>
    <col min="13" max="13" width="7.7109375" style="13" customWidth="1"/>
    <col min="14" max="14" width="8" style="13" customWidth="1"/>
    <col min="15" max="16384" width="11.42578125" style="13"/>
  </cols>
  <sheetData>
    <row r="1" spans="1:14" x14ac:dyDescent="0.2">
      <c r="A1" s="14" t="s">
        <v>54</v>
      </c>
    </row>
    <row r="3" spans="1:14" x14ac:dyDescent="0.2">
      <c r="A3" s="3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">
      <c r="A4" s="2"/>
      <c r="B4" s="1">
        <v>2004</v>
      </c>
      <c r="C4" s="1">
        <v>2005</v>
      </c>
      <c r="D4" s="1">
        <v>2006</v>
      </c>
      <c r="E4" s="1">
        <v>2007</v>
      </c>
      <c r="F4" s="1">
        <v>2008</v>
      </c>
      <c r="G4" s="1">
        <v>2009</v>
      </c>
      <c r="H4" s="1">
        <v>2010</v>
      </c>
      <c r="I4" s="1">
        <v>2011</v>
      </c>
      <c r="J4" s="1">
        <v>2012</v>
      </c>
      <c r="K4" s="1">
        <v>2013</v>
      </c>
      <c r="L4" s="1">
        <v>2014</v>
      </c>
      <c r="M4" s="1">
        <v>2015</v>
      </c>
      <c r="N4" s="1">
        <v>2016</v>
      </c>
    </row>
    <row r="5" spans="1:14" x14ac:dyDescent="0.2">
      <c r="A5" s="4" t="s">
        <v>45</v>
      </c>
      <c r="B5" s="4"/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</row>
    <row r="6" spans="1:14" x14ac:dyDescent="0.2">
      <c r="A6" s="6" t="s">
        <v>49</v>
      </c>
      <c r="B6" s="7">
        <v>2988</v>
      </c>
      <c r="C6" s="7">
        <v>2354</v>
      </c>
      <c r="D6" s="7">
        <v>2402</v>
      </c>
      <c r="E6" s="7">
        <v>2436</v>
      </c>
      <c r="F6" s="7">
        <v>1993</v>
      </c>
      <c r="G6" s="7">
        <v>1990</v>
      </c>
      <c r="H6" s="8">
        <v>2435</v>
      </c>
      <c r="I6" s="8">
        <v>2484</v>
      </c>
      <c r="J6" s="8">
        <v>2607</v>
      </c>
      <c r="K6" s="8">
        <v>2255</v>
      </c>
      <c r="L6" s="8">
        <v>1969</v>
      </c>
      <c r="M6" s="8">
        <v>2196</v>
      </c>
      <c r="N6" s="8">
        <v>2427</v>
      </c>
    </row>
    <row r="7" spans="1:14" x14ac:dyDescent="0.2">
      <c r="A7" s="6" t="s">
        <v>46</v>
      </c>
      <c r="B7" s="8">
        <v>2014</v>
      </c>
      <c r="C7" s="8">
        <v>1978</v>
      </c>
      <c r="D7" s="8">
        <v>1950</v>
      </c>
      <c r="E7" s="8">
        <v>1808</v>
      </c>
      <c r="F7" s="8">
        <v>1484</v>
      </c>
      <c r="G7" s="8">
        <v>1559</v>
      </c>
      <c r="H7" s="8">
        <v>1638</v>
      </c>
      <c r="I7" s="8">
        <v>1827</v>
      </c>
      <c r="J7" s="8">
        <v>1865</v>
      </c>
      <c r="K7" s="8">
        <v>1786</v>
      </c>
      <c r="L7" s="8">
        <v>1752</v>
      </c>
      <c r="M7" s="8">
        <v>1656</v>
      </c>
      <c r="N7" s="8">
        <v>1844</v>
      </c>
    </row>
    <row r="8" spans="1:14" x14ac:dyDescent="0.2">
      <c r="A8" s="6" t="s">
        <v>47</v>
      </c>
      <c r="B8" s="8">
        <v>1973</v>
      </c>
      <c r="C8" s="8">
        <v>1793</v>
      </c>
      <c r="D8" s="8">
        <v>1737</v>
      </c>
      <c r="E8" s="8">
        <v>1786</v>
      </c>
      <c r="F8" s="8">
        <v>1589</v>
      </c>
      <c r="G8" s="8">
        <v>1452</v>
      </c>
      <c r="H8" s="8">
        <v>1641</v>
      </c>
      <c r="I8" s="8">
        <v>1916</v>
      </c>
      <c r="J8" s="8">
        <v>1839</v>
      </c>
      <c r="K8" s="8">
        <v>1871</v>
      </c>
      <c r="L8" s="8">
        <v>1658</v>
      </c>
      <c r="M8" s="8">
        <v>1724</v>
      </c>
      <c r="N8" s="8">
        <v>1838</v>
      </c>
    </row>
    <row r="9" spans="1:14" x14ac:dyDescent="0.2">
      <c r="A9" s="4" t="s">
        <v>48</v>
      </c>
      <c r="B9" s="9"/>
      <c r="C9" s="9"/>
      <c r="D9" s="9"/>
      <c r="E9" s="9"/>
      <c r="F9" s="9"/>
      <c r="G9" s="9"/>
      <c r="H9" s="9"/>
      <c r="I9" s="10"/>
      <c r="J9" s="10"/>
      <c r="K9" s="10"/>
      <c r="L9" s="10"/>
      <c r="M9" s="10"/>
      <c r="N9" s="10"/>
    </row>
    <row r="10" spans="1:14" x14ac:dyDescent="0.2">
      <c r="A10" s="6" t="s">
        <v>49</v>
      </c>
      <c r="B10" s="8">
        <v>407</v>
      </c>
      <c r="C10" s="8">
        <v>380</v>
      </c>
      <c r="D10" s="8">
        <v>365</v>
      </c>
      <c r="E10" s="8">
        <v>370</v>
      </c>
      <c r="F10" s="8">
        <v>362</v>
      </c>
      <c r="G10" s="8">
        <v>325</v>
      </c>
      <c r="H10" s="8">
        <v>348</v>
      </c>
      <c r="I10" s="8">
        <v>374</v>
      </c>
      <c r="J10" s="8">
        <v>445</v>
      </c>
      <c r="K10" s="8">
        <v>403</v>
      </c>
      <c r="L10" s="8">
        <v>367</v>
      </c>
      <c r="M10" s="8" t="s">
        <v>53</v>
      </c>
      <c r="N10" s="8" t="s">
        <v>53</v>
      </c>
    </row>
    <row r="11" spans="1:14" x14ac:dyDescent="0.2">
      <c r="A11" s="6" t="s">
        <v>50</v>
      </c>
      <c r="B11" s="8">
        <v>254</v>
      </c>
      <c r="C11" s="8">
        <v>321</v>
      </c>
      <c r="D11" s="8">
        <v>282</v>
      </c>
      <c r="E11" s="8">
        <v>277</v>
      </c>
      <c r="F11" s="8">
        <v>254</v>
      </c>
      <c r="G11" s="8">
        <v>228</v>
      </c>
      <c r="H11" s="8">
        <v>263</v>
      </c>
      <c r="I11" s="8">
        <v>252</v>
      </c>
      <c r="J11" s="8">
        <v>285</v>
      </c>
      <c r="K11" s="8">
        <v>261</v>
      </c>
      <c r="L11" s="8">
        <v>222</v>
      </c>
      <c r="M11" s="8">
        <v>224</v>
      </c>
      <c r="N11" s="8">
        <v>213</v>
      </c>
    </row>
    <row r="12" spans="1:14" x14ac:dyDescent="0.2">
      <c r="A12" s="11" t="s">
        <v>51</v>
      </c>
      <c r="B12" s="12">
        <v>137</v>
      </c>
      <c r="C12" s="12">
        <v>164</v>
      </c>
      <c r="D12" s="12">
        <v>209</v>
      </c>
      <c r="E12" s="12">
        <v>136</v>
      </c>
      <c r="F12" s="12">
        <v>218</v>
      </c>
      <c r="G12" s="12">
        <v>220</v>
      </c>
      <c r="H12" s="12">
        <v>213</v>
      </c>
      <c r="I12" s="12">
        <v>288</v>
      </c>
      <c r="J12" s="12">
        <v>223</v>
      </c>
      <c r="K12" s="12">
        <v>259</v>
      </c>
      <c r="L12" s="12">
        <v>259</v>
      </c>
      <c r="M12" s="12">
        <v>289</v>
      </c>
      <c r="N12" s="12">
        <v>242</v>
      </c>
    </row>
    <row r="13" spans="1:14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x14ac:dyDescent="0.2">
      <c r="A14" s="1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SOMMAIRE</vt:lpstr>
      <vt:lpstr>Carte 1 Nb entités archéologiq</vt:lpstr>
      <vt:lpstr>Tab1  Nb diagnostics et fouille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edwige.millery</dc:creator>
  <cp:lastModifiedBy>edwige.millery</cp:lastModifiedBy>
  <dcterms:created xsi:type="dcterms:W3CDTF">2018-02-19T10:54:57Z</dcterms:created>
  <dcterms:modified xsi:type="dcterms:W3CDTF">2018-04-03T13:20:15Z</dcterms:modified>
</cp:coreProperties>
</file>