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/>
  </bookViews>
  <sheets>
    <sheet name="Sommaire" sheetId="1" r:id="rId1"/>
    <sheet name="Graphique 1 " sheetId="19" r:id="rId2"/>
    <sheet name="Graphique 2" sheetId="17" r:id="rId3"/>
    <sheet name="Graphique 3" sheetId="20" r:id="rId4"/>
    <sheet name="Graphique 4" sheetId="21" r:id="rId5"/>
    <sheet name="Graphique 5" sheetId="22" r:id="rId6"/>
    <sheet name="Graphique 6" sheetId="23" r:id="rId7"/>
    <sheet name="Graphique 7" sheetId="24" r:id="rId8"/>
    <sheet name="Graphique 8" sheetId="13" r:id="rId9"/>
    <sheet name="Graphique 9" sheetId="26" r:id="rId10"/>
    <sheet name="Graphique 10" sheetId="18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0" l="1"/>
  <c r="D13" i="20"/>
</calcChain>
</file>

<file path=xl/sharedStrings.xml><?xml version="1.0" encoding="utf-8"?>
<sst xmlns="http://schemas.openxmlformats.org/spreadsheetml/2006/main" count="81" uniqueCount="66">
  <si>
    <t>Etats-Unis</t>
  </si>
  <si>
    <t>Autres</t>
  </si>
  <si>
    <t>entrées</t>
  </si>
  <si>
    <t>nombre moyen d'entrées par habitué</t>
  </si>
  <si>
    <t>proportion d'habitués</t>
  </si>
  <si>
    <t>%</t>
  </si>
  <si>
    <t>% et unités</t>
  </si>
  <si>
    <t>Définition : un habitué est un spectateur qui se rend au cinéma au moins une fois par mois</t>
  </si>
  <si>
    <t xml:space="preserve">Définition : un film d'intiative française est de production majoritairement française </t>
  </si>
  <si>
    <t>apports des producteurs français</t>
  </si>
  <si>
    <t>apports des chaînes TV</t>
  </si>
  <si>
    <t>séances</t>
  </si>
  <si>
    <t>films exploités en salle</t>
  </si>
  <si>
    <t>films inédits exploités en salle</t>
  </si>
  <si>
    <t>films agréés d'initiative française</t>
  </si>
  <si>
    <t>production</t>
  </si>
  <si>
    <t>exploitation</t>
  </si>
  <si>
    <t>millions d'euros constants de 2021</t>
  </si>
  <si>
    <t>2019 - 2021</t>
  </si>
  <si>
    <t>films agréés</t>
  </si>
  <si>
    <t>Films d'initiative française réalisés</t>
  </si>
  <si>
    <t>Total des films agréés</t>
  </si>
  <si>
    <t>Films d'initiative française agréés</t>
  </si>
  <si>
    <t>Coût moyen des films d'initiative française</t>
  </si>
  <si>
    <t>crédit d'impôt et aides publiques</t>
  </si>
  <si>
    <t>mandats des sociétés françaises</t>
  </si>
  <si>
    <t>autres</t>
  </si>
  <si>
    <t xml:space="preserve">France </t>
  </si>
  <si>
    <t>Etablissements</t>
  </si>
  <si>
    <t>Séances</t>
  </si>
  <si>
    <t>par film en première exclusivité</t>
  </si>
  <si>
    <t>Fréquentation</t>
  </si>
  <si>
    <t>(en millions d'entrées)</t>
  </si>
  <si>
    <t>Art et Essai</t>
  </si>
  <si>
    <t>Français</t>
  </si>
  <si>
    <t>non Art et Essai</t>
  </si>
  <si>
    <t>Américain</t>
  </si>
  <si>
    <t>par film classé ou non Art et Essai</t>
  </si>
  <si>
    <t>Définition : un senior est un spectateur âgé d'au moins 50 ans</t>
  </si>
  <si>
    <t>proportion de seniors dans le public</t>
  </si>
  <si>
    <t>nombre moyen d'entrées par senior</t>
  </si>
  <si>
    <t>films achevés d'initiative française</t>
  </si>
  <si>
    <t xml:space="preserve">Graphique 1 : Nombre de films réalisés ou agréés </t>
  </si>
  <si>
    <t>Graphique 2 : Coût moyen des films d'initiative française</t>
  </si>
  <si>
    <t>Graphique 3 : Financements français par film réalisé</t>
  </si>
  <si>
    <t>Graphique 4 : Nombre de films par nationalité exploités en première exclusivité</t>
  </si>
  <si>
    <t>Graphique 5 : Nombre d'établissements en première semaine et nombre moyen de séances</t>
  </si>
  <si>
    <t>Graphique 6 : Fréquentation des salles de cinéma</t>
  </si>
  <si>
    <t>Graphique 7 : Fréquentation par film français ou américain, par film classé ou non Art et Essai</t>
  </si>
  <si>
    <t>Graphique 8 : Proportion d'habitués dans le public et nombre moyen d'entrées par habitué</t>
  </si>
  <si>
    <t>Graphique 9 : Proportion de seniors dans le public et nombre moyen d'entrées par senior</t>
  </si>
  <si>
    <t>chiffre d'affaires projection</t>
  </si>
  <si>
    <t>Graphique 10 : Evolution 2019-2021 de la production et de l'exploitation des films</t>
  </si>
  <si>
    <t>Tendance 2011-2019</t>
  </si>
  <si>
    <t>aides exceptionnelles de l'Etat (*)</t>
  </si>
  <si>
    <t>(*) : aides exceptionnelles de l'Etat affectées directement à la production de films</t>
  </si>
  <si>
    <t>nombre moyen d'entrées par spectateur âgé de 3 à 49 ans</t>
  </si>
  <si>
    <t>Cinéma</t>
  </si>
  <si>
    <t>Graphique 1 : Nombre de films réalisés ou agréés</t>
  </si>
  <si>
    <t xml:space="preserve">Graphique 3 : Financements français par film réalisé </t>
  </si>
  <si>
    <t xml:space="preserve">Graphique 4 : Nombre de films par nationalité exploités en première exclusivité  </t>
  </si>
  <si>
    <t>Graphique 7 : Fréquentation par film français ou américain,</t>
  </si>
  <si>
    <t xml:space="preserve">Graphique 9 : Proportion de seniors dans le public et nombre moyen d'entrées par senior et par spectateur âgé de 3 à 49 ans   </t>
  </si>
  <si>
    <t>Graphique 10 : Ecart de production et d'exploitation des films en 2021 par rapport à 2019</t>
  </si>
  <si>
    <t>Source : CNC / DEPS, Ministère de la Culture, 2022</t>
  </si>
  <si>
    <t>Source : CNC - Vertigo, enquête Cinexpert / DEPS, Ministère de la Culture,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</si>
</sst>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;[Red]\-#,##0.0"/>
    <numFmt numFmtId="166" formatCode="_-* #,##0.00\ [$€-1]_-;\-* #,##0.00\ [$€-1]_-;_-* \-??\ [$€-1]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MS Sans Serif"/>
    </font>
    <font>
      <sz val="9"/>
      <color theme="1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/>
    <xf numFmtId="166" fontId="2" fillId="0" borderId="0" applyFill="0" applyBorder="0" applyAlignment="0" applyProtection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  <xf numFmtId="40" fontId="13" fillId="0" borderId="0" applyFont="0" applyFill="0" applyBorder="0" applyAlignment="0" applyProtection="0"/>
    <xf numFmtId="0" fontId="12" fillId="0" borderId="0"/>
  </cellStyleXfs>
  <cellXfs count="90">
    <xf numFmtId="0" fontId="0" fillId="0" borderId="0" xfId="0"/>
    <xf numFmtId="0" fontId="4" fillId="0" borderId="0" xfId="0" applyFont="1" applyFill="1" applyBorder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12" xfId="0" applyFont="1" applyBorder="1"/>
    <xf numFmtId="0" fontId="6" fillId="0" borderId="0" xfId="0" applyFont="1"/>
    <xf numFmtId="0" fontId="4" fillId="0" borderId="13" xfId="0" applyFont="1" applyBorder="1"/>
    <xf numFmtId="0" fontId="4" fillId="0" borderId="5" xfId="0" applyFont="1" applyBorder="1"/>
    <xf numFmtId="0" fontId="4" fillId="0" borderId="7" xfId="0" applyFont="1" applyBorder="1"/>
    <xf numFmtId="164" fontId="4" fillId="0" borderId="9" xfId="0" applyNumberFormat="1" applyFont="1" applyBorder="1"/>
    <xf numFmtId="0" fontId="7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" fontId="9" fillId="0" borderId="1" xfId="0" applyNumberFormat="1" applyFont="1" applyFill="1" applyBorder="1" applyAlignment="1">
      <alignment vertical="center"/>
    </xf>
    <xf numFmtId="164" fontId="7" fillId="0" borderId="3" xfId="0" applyNumberFormat="1" applyFont="1" applyFill="1" applyBorder="1" applyAlignment="1">
      <alignment vertical="center"/>
    </xf>
    <xf numFmtId="165" fontId="7" fillId="0" borderId="8" xfId="3" quotePrefix="1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4" fillId="0" borderId="14" xfId="0" applyFont="1" applyBorder="1"/>
    <xf numFmtId="2" fontId="4" fillId="0" borderId="8" xfId="0" applyNumberFormat="1" applyFont="1" applyBorder="1"/>
    <xf numFmtId="0" fontId="4" fillId="0" borderId="3" xfId="0" applyFont="1" applyBorder="1"/>
    <xf numFmtId="0" fontId="10" fillId="0" borderId="0" xfId="4"/>
    <xf numFmtId="0" fontId="10" fillId="0" borderId="0" xfId="4" applyBorder="1" applyAlignment="1">
      <alignment vertical="center"/>
    </xf>
    <xf numFmtId="164" fontId="4" fillId="0" borderId="0" xfId="0" applyNumberFormat="1" applyFont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1" fontId="9" fillId="0" borderId="15" xfId="0" applyNumberFormat="1" applyFont="1" applyFill="1" applyBorder="1" applyAlignment="1">
      <alignment vertical="center"/>
    </xf>
    <xf numFmtId="1" fontId="9" fillId="0" borderId="17" xfId="0" applyNumberFormat="1" applyFont="1" applyFill="1" applyBorder="1" applyAlignment="1">
      <alignment vertical="center"/>
    </xf>
    <xf numFmtId="164" fontId="4" fillId="0" borderId="8" xfId="0" applyNumberFormat="1" applyFont="1" applyBorder="1"/>
    <xf numFmtId="1" fontId="4" fillId="0" borderId="14" xfId="0" applyNumberFormat="1" applyFont="1" applyBorder="1"/>
    <xf numFmtId="164" fontId="4" fillId="0" borderId="12" xfId="0" applyNumberFormat="1" applyFont="1" applyBorder="1"/>
    <xf numFmtId="164" fontId="4" fillId="0" borderId="13" xfId="0" applyNumberFormat="1" applyFont="1" applyBorder="1"/>
    <xf numFmtId="0" fontId="4" fillId="0" borderId="2" xfId="0" applyFont="1" applyBorder="1"/>
    <xf numFmtId="1" fontId="4" fillId="0" borderId="12" xfId="0" applyNumberFormat="1" applyFont="1" applyBorder="1"/>
    <xf numFmtId="1" fontId="4" fillId="0" borderId="13" xfId="0" applyNumberFormat="1" applyFont="1" applyBorder="1"/>
    <xf numFmtId="0" fontId="4" fillId="0" borderId="18" xfId="0" applyFont="1" applyBorder="1"/>
    <xf numFmtId="0" fontId="0" fillId="0" borderId="16" xfId="0" applyBorder="1"/>
    <xf numFmtId="164" fontId="4" fillId="0" borderId="6" xfId="0" applyNumberFormat="1" applyFont="1" applyBorder="1"/>
    <xf numFmtId="164" fontId="4" fillId="0" borderId="3" xfId="0" applyNumberFormat="1" applyFont="1" applyBorder="1"/>
    <xf numFmtId="0" fontId="4" fillId="0" borderId="16" xfId="0" applyFont="1" applyBorder="1" applyAlignment="1">
      <alignment horizontal="center"/>
    </xf>
    <xf numFmtId="2" fontId="0" fillId="0" borderId="0" xfId="0" applyNumberFormat="1"/>
    <xf numFmtId="2" fontId="4" fillId="0" borderId="14" xfId="0" applyNumberFormat="1" applyFont="1" applyBorder="1"/>
    <xf numFmtId="2" fontId="4" fillId="0" borderId="12" xfId="0" applyNumberFormat="1" applyFont="1" applyBorder="1"/>
    <xf numFmtId="2" fontId="4" fillId="0" borderId="13" xfId="0" applyNumberFormat="1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9" xfId="0" applyFont="1" applyBorder="1"/>
    <xf numFmtId="0" fontId="9" fillId="0" borderId="0" xfId="0" applyFont="1" applyAlignment="1"/>
    <xf numFmtId="0" fontId="4" fillId="0" borderId="6" xfId="0" applyFont="1" applyFill="1" applyBorder="1"/>
    <xf numFmtId="3" fontId="7" fillId="0" borderId="3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7" fillId="0" borderId="14" xfId="0" applyNumberFormat="1" applyFont="1" applyBorder="1" applyAlignment="1">
      <alignment horizontal="left" vertical="center"/>
    </xf>
    <xf numFmtId="0" fontId="7" fillId="0" borderId="12" xfId="0" applyNumberFormat="1" applyFont="1" applyBorder="1" applyAlignment="1">
      <alignment horizontal="left" vertical="center"/>
    </xf>
    <xf numFmtId="0" fontId="7" fillId="0" borderId="13" xfId="0" applyNumberFormat="1" applyFont="1" applyBorder="1" applyAlignment="1">
      <alignment horizontal="left" vertical="center"/>
    </xf>
    <xf numFmtId="164" fontId="4" fillId="0" borderId="14" xfId="0" applyNumberFormat="1" applyFont="1" applyBorder="1"/>
    <xf numFmtId="0" fontId="0" fillId="0" borderId="18" xfId="0" applyBorder="1"/>
    <xf numFmtId="0" fontId="7" fillId="0" borderId="5" xfId="0" applyNumberFormat="1" applyFont="1" applyBorder="1" applyAlignment="1">
      <alignment horizontal="left" vertical="center"/>
    </xf>
    <xf numFmtId="0" fontId="7" fillId="0" borderId="7" xfId="0" applyNumberFormat="1" applyFont="1" applyBorder="1" applyAlignment="1">
      <alignment horizontal="left" vertical="center"/>
    </xf>
    <xf numFmtId="164" fontId="7" fillId="0" borderId="0" xfId="0" applyNumberFormat="1" applyFont="1" applyFill="1" applyBorder="1" applyAlignment="1">
      <alignment vertical="center"/>
    </xf>
    <xf numFmtId="164" fontId="4" fillId="0" borderId="0" xfId="0" applyNumberFormat="1" applyFont="1" applyBorder="1"/>
    <xf numFmtId="0" fontId="7" fillId="0" borderId="7" xfId="0" applyFont="1" applyBorder="1" applyAlignment="1">
      <alignment vertical="center"/>
    </xf>
    <xf numFmtId="0" fontId="0" fillId="0" borderId="8" xfId="0" applyBorder="1" applyAlignment="1"/>
    <xf numFmtId="2" fontId="4" fillId="0" borderId="17" xfId="0" applyNumberFormat="1" applyFont="1" applyBorder="1"/>
    <xf numFmtId="2" fontId="4" fillId="0" borderId="15" xfId="0" applyNumberFormat="1" applyFont="1" applyBorder="1"/>
    <xf numFmtId="2" fontId="4" fillId="0" borderId="0" xfId="0" applyNumberFormat="1" applyFont="1"/>
    <xf numFmtId="165" fontId="7" fillId="0" borderId="0" xfId="3" quotePrefix="1" applyNumberFormat="1" applyFont="1" applyFill="1" applyBorder="1" applyAlignment="1">
      <alignment horizontal="right" vertical="center"/>
    </xf>
    <xf numFmtId="0" fontId="0" fillId="0" borderId="0" xfId="0" applyBorder="1" applyAlignment="1"/>
    <xf numFmtId="0" fontId="4" fillId="0" borderId="0" xfId="0" applyFont="1" applyBorder="1"/>
    <xf numFmtId="0" fontId="4" fillId="0" borderId="14" xfId="0" applyFont="1" applyBorder="1" applyAlignment="1"/>
    <xf numFmtId="0" fontId="4" fillId="0" borderId="12" xfId="0" applyFont="1" applyBorder="1" applyAlignment="1"/>
    <xf numFmtId="0" fontId="4" fillId="0" borderId="13" xfId="0" applyFont="1" applyBorder="1" applyAlignment="1"/>
    <xf numFmtId="0" fontId="7" fillId="0" borderId="2" xfId="0" applyFont="1" applyBorder="1" applyAlignment="1">
      <alignment vertical="center"/>
    </xf>
    <xf numFmtId="0" fontId="0" fillId="0" borderId="4" xfId="0" applyBorder="1" applyAlignment="1"/>
    <xf numFmtId="0" fontId="7" fillId="0" borderId="7" xfId="0" applyFont="1" applyBorder="1" applyAlignment="1">
      <alignment vertical="center"/>
    </xf>
    <xf numFmtId="0" fontId="0" fillId="0" borderId="9" xfId="0" applyBorder="1" applyAlignment="1"/>
    <xf numFmtId="0" fontId="9" fillId="0" borderId="10" xfId="0" applyFont="1" applyBorder="1" applyAlignment="1">
      <alignment vertical="center"/>
    </xf>
    <xf numFmtId="0" fontId="0" fillId="0" borderId="11" xfId="0" applyBorder="1" applyAlignment="1"/>
    <xf numFmtId="0" fontId="7" fillId="0" borderId="5" xfId="0" applyFont="1" applyBorder="1" applyAlignment="1">
      <alignment vertical="center"/>
    </xf>
    <xf numFmtId="0" fontId="0" fillId="0" borderId="0" xfId="0" applyBorder="1" applyAlignment="1"/>
    <xf numFmtId="0" fontId="9" fillId="0" borderId="18" xfId="0" applyFont="1" applyBorder="1" applyAlignment="1">
      <alignment vertical="center"/>
    </xf>
    <xf numFmtId="0" fontId="0" fillId="0" borderId="17" xfId="0" applyBorder="1" applyAlignment="1"/>
    <xf numFmtId="0" fontId="4" fillId="0" borderId="1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</cellXfs>
  <cellStyles count="11">
    <cellStyle name="Euro" xfId="6"/>
    <cellStyle name="Excel Built-in Explanatory Text" xfId="2"/>
    <cellStyle name="Lien hypertexte" xfId="4" builtinId="8"/>
    <cellStyle name="Lien hypertexte 2" xfId="8"/>
    <cellStyle name="Milliers" xfId="3" builtinId="3"/>
    <cellStyle name="Milliers 2" xfId="9"/>
    <cellStyle name="Normal" xfId="0" builtinId="0"/>
    <cellStyle name="Normal 2" xfId="1"/>
    <cellStyle name="Normal 2 2" xfId="10"/>
    <cellStyle name="Normal 3" xfId="5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/>
  </sheetViews>
  <sheetFormatPr baseColWidth="10" defaultColWidth="9.140625" defaultRowHeight="15" x14ac:dyDescent="0.25"/>
  <sheetData>
    <row r="1" spans="1:6" x14ac:dyDescent="0.25">
      <c r="A1" s="3" t="s">
        <v>57</v>
      </c>
    </row>
    <row r="3" spans="1:6" x14ac:dyDescent="0.25">
      <c r="B3" s="21" t="s">
        <v>42</v>
      </c>
      <c r="C3" s="2"/>
      <c r="D3" s="2"/>
      <c r="E3" s="2"/>
      <c r="F3" s="2"/>
    </row>
    <row r="4" spans="1:6" x14ac:dyDescent="0.25">
      <c r="B4" s="21" t="s">
        <v>43</v>
      </c>
      <c r="C4" s="2"/>
      <c r="D4" s="2"/>
      <c r="E4" s="2"/>
      <c r="F4" s="2"/>
    </row>
    <row r="5" spans="1:6" x14ac:dyDescent="0.25">
      <c r="B5" s="21" t="s">
        <v>44</v>
      </c>
    </row>
    <row r="6" spans="1:6" x14ac:dyDescent="0.25">
      <c r="B6" s="21" t="s">
        <v>45</v>
      </c>
    </row>
    <row r="7" spans="1:6" x14ac:dyDescent="0.25">
      <c r="B7" s="21" t="s">
        <v>46</v>
      </c>
    </row>
    <row r="8" spans="1:6" x14ac:dyDescent="0.25">
      <c r="B8" s="21" t="s">
        <v>47</v>
      </c>
    </row>
    <row r="9" spans="1:6" x14ac:dyDescent="0.25">
      <c r="B9" s="21" t="s">
        <v>48</v>
      </c>
    </row>
    <row r="10" spans="1:6" x14ac:dyDescent="0.25">
      <c r="B10" s="21" t="s">
        <v>49</v>
      </c>
    </row>
    <row r="11" spans="1:6" x14ac:dyDescent="0.25">
      <c r="B11" s="22" t="s">
        <v>50</v>
      </c>
    </row>
    <row r="12" spans="1:6" x14ac:dyDescent="0.25">
      <c r="B12" s="22" t="s">
        <v>52</v>
      </c>
    </row>
  </sheetData>
  <hyperlinks>
    <hyperlink ref="B3" location="'Graphique 1 '!A1" display="Graphique 1 : Evolution du nombre de films en première exclusivité par nationalité"/>
    <hyperlink ref="B4" location="'Graphique 2'!A1" display="Graphique 2 : Evolution du nombre de films en première exclusivité par genre"/>
    <hyperlink ref="B5" location="'Graphique 3'!A1" display="Graphique 3 : Proportion de films Art et Essai en première exclusivité et part de ces films dans les entrées de films inédits"/>
    <hyperlink ref="B6" location="'Graphique 4'!A1" display="Graphique 4 : Nombre de films par nationalité exploités en première exclusivité"/>
    <hyperlink ref="B7" location="'Graphique 5'!A1" display="Graphique 5 : Nombre d'établissements en première semaine et nombre moyen de séances"/>
    <hyperlink ref="B8" location="'Graphique 6'!A1" display="Graphique 6 : Fréquentation des salles de cinéma"/>
    <hyperlink ref="B9" location="'Graphique 7'!A1" display="Graphique 7 : Fréquentation par film français ou américain, par film classé ou non Art et Essai"/>
    <hyperlink ref="B10" location="'Graphique 8'!A1" display="Graphique 8 : Proportion d'habitués dans le public et nombre moyen d'entrées par habitué"/>
    <hyperlink ref="B11" location="'Graphique 9'!A1" display="Graphique 9 : Proportion d'habitués dans le public et nombre moyen d'entrées par habitué"/>
    <hyperlink ref="B12" location="'Graphique 10'!A1" display="Graphique 9 : Proportion de seniors dans le public et nombre moyen d'entrées par senior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33"/>
  <sheetViews>
    <sheetView topLeftCell="C1" workbookViewId="0">
      <selection activeCell="L6" sqref="L6"/>
    </sheetView>
  </sheetViews>
  <sheetFormatPr baseColWidth="10" defaultRowHeight="15" x14ac:dyDescent="0.25"/>
  <sheetData>
    <row r="1" spans="3:16" s="2" customFormat="1" ht="11.25" x14ac:dyDescent="0.2">
      <c r="C1" s="12" t="s">
        <v>62</v>
      </c>
      <c r="D1" s="11"/>
      <c r="E1" s="11"/>
      <c r="F1" s="11"/>
      <c r="G1" s="11"/>
      <c r="H1" s="11"/>
    </row>
    <row r="2" spans="3:16" s="2" customFormat="1" ht="11.25" x14ac:dyDescent="0.2">
      <c r="C2" s="17" t="s">
        <v>6</v>
      </c>
      <c r="D2" s="11"/>
      <c r="E2" s="11"/>
      <c r="F2" s="11"/>
      <c r="G2" s="11"/>
      <c r="H2" s="11"/>
    </row>
    <row r="3" spans="3:16" s="2" customFormat="1" ht="11.25" x14ac:dyDescent="0.2">
      <c r="C3" s="13"/>
      <c r="D3" s="11"/>
      <c r="E3" s="11"/>
      <c r="F3" s="11"/>
      <c r="G3" s="11"/>
      <c r="H3" s="11"/>
    </row>
    <row r="4" spans="3:16" s="2" customFormat="1" ht="11.25" customHeight="1" x14ac:dyDescent="0.25">
      <c r="C4" s="81"/>
      <c r="D4" s="82"/>
      <c r="E4" s="82"/>
      <c r="F4" s="24"/>
      <c r="G4" s="28">
        <v>2015</v>
      </c>
      <c r="H4" s="14">
        <v>2016</v>
      </c>
      <c r="I4" s="14">
        <v>2017</v>
      </c>
      <c r="J4" s="14">
        <v>2018</v>
      </c>
      <c r="K4" s="28">
        <v>2019</v>
      </c>
      <c r="L4" s="28">
        <v>2020</v>
      </c>
      <c r="M4" s="27">
        <v>2021</v>
      </c>
    </row>
    <row r="5" spans="3:16" s="2" customFormat="1" ht="11.25" customHeight="1" x14ac:dyDescent="0.25">
      <c r="C5" s="79" t="s">
        <v>39</v>
      </c>
      <c r="D5" s="80"/>
      <c r="E5" s="80"/>
      <c r="F5" s="46"/>
      <c r="G5" s="60">
        <v>31.19352588966272</v>
      </c>
      <c r="H5" s="60">
        <v>32.597763219042626</v>
      </c>
      <c r="I5" s="60">
        <v>30.776532733771695</v>
      </c>
      <c r="J5" s="60">
        <v>32.816831115971908</v>
      </c>
      <c r="K5" s="60">
        <v>32.194575615508818</v>
      </c>
      <c r="L5" s="61">
        <v>33.720717709915753</v>
      </c>
      <c r="M5" s="38">
        <v>30.257155303319809</v>
      </c>
    </row>
    <row r="6" spans="3:16" s="2" customFormat="1" ht="11.25" customHeight="1" x14ac:dyDescent="0.25">
      <c r="C6" s="79" t="s">
        <v>40</v>
      </c>
      <c r="D6" s="80"/>
      <c r="E6" s="80"/>
      <c r="F6" s="46"/>
      <c r="G6" s="67"/>
      <c r="H6" s="61">
        <v>6.1757286690569062</v>
      </c>
      <c r="I6" s="61">
        <v>5.8109129320265938</v>
      </c>
      <c r="J6" s="61">
        <v>6.5963838710393432</v>
      </c>
      <c r="K6" s="61">
        <v>5.7628923119354152</v>
      </c>
      <c r="L6" s="61">
        <v>2.8973292654441147</v>
      </c>
      <c r="M6" s="38">
        <v>4.051352278357685</v>
      </c>
      <c r="N6" s="23"/>
      <c r="O6" s="23"/>
      <c r="P6" s="23"/>
    </row>
    <row r="7" spans="3:16" s="2" customFormat="1" ht="11.25" customHeight="1" x14ac:dyDescent="0.25">
      <c r="C7" s="62" t="s">
        <v>56</v>
      </c>
      <c r="D7" s="63"/>
      <c r="E7" s="63"/>
      <c r="F7" s="47"/>
      <c r="G7" s="16"/>
      <c r="H7" s="29">
        <v>4.462875597632852</v>
      </c>
      <c r="I7" s="29">
        <v>4.521521842618859</v>
      </c>
      <c r="J7" s="29">
        <v>4.0874378716626669</v>
      </c>
      <c r="K7" s="29">
        <v>4.5842551476652416</v>
      </c>
      <c r="L7" s="29">
        <v>2.0973923110651294</v>
      </c>
      <c r="M7" s="10">
        <v>2.4281186198993701</v>
      </c>
      <c r="N7" s="23"/>
      <c r="O7" s="23"/>
      <c r="P7" s="23"/>
    </row>
    <row r="8" spans="3:16" s="2" customFormat="1" ht="11.25" customHeight="1" x14ac:dyDescent="0.25">
      <c r="C8" s="11" t="s">
        <v>38</v>
      </c>
      <c r="D8" s="68"/>
      <c r="E8" s="68"/>
      <c r="F8" s="69"/>
      <c r="G8" s="67"/>
      <c r="H8" s="61"/>
      <c r="I8" s="61"/>
      <c r="J8" s="61"/>
      <c r="K8" s="61"/>
      <c r="L8" s="61"/>
      <c r="M8" s="61"/>
      <c r="N8" s="23"/>
      <c r="O8" s="23"/>
      <c r="P8" s="23"/>
    </row>
    <row r="9" spans="3:16" s="2" customFormat="1" ht="11.25" x14ac:dyDescent="0.2">
      <c r="C9" s="11" t="s">
        <v>65</v>
      </c>
    </row>
    <row r="10" spans="3:16" s="2" customFormat="1" ht="11.25" x14ac:dyDescent="0.2">
      <c r="C10" s="11"/>
    </row>
    <row r="11" spans="3:16" s="2" customFormat="1" ht="11.25" x14ac:dyDescent="0.2"/>
    <row r="12" spans="3:16" s="2" customFormat="1" ht="11.25" x14ac:dyDescent="0.2"/>
    <row r="13" spans="3:16" s="2" customFormat="1" ht="11.25" x14ac:dyDescent="0.2"/>
    <row r="14" spans="3:16" s="2" customFormat="1" ht="11.25" x14ac:dyDescent="0.2"/>
    <row r="15" spans="3:16" s="2" customFormat="1" ht="11.25" x14ac:dyDescent="0.2"/>
    <row r="16" spans="3:16" s="2" customFormat="1" ht="11.25" x14ac:dyDescent="0.2"/>
    <row r="17" s="2" customFormat="1" ht="11.25" x14ac:dyDescent="0.2"/>
    <row r="18" s="2" customFormat="1" ht="11.25" x14ac:dyDescent="0.2"/>
    <row r="19" s="2" customFormat="1" ht="11.25" x14ac:dyDescent="0.2"/>
    <row r="20" s="2" customFormat="1" ht="11.25" x14ac:dyDescent="0.2"/>
    <row r="21" s="2" customFormat="1" ht="11.25" x14ac:dyDescent="0.2"/>
    <row r="22" s="2" customFormat="1" ht="11.25" x14ac:dyDescent="0.2"/>
    <row r="23" s="2" customFormat="1" ht="11.25" x14ac:dyDescent="0.2"/>
    <row r="24" s="2" customFormat="1" ht="11.25" x14ac:dyDescent="0.2"/>
    <row r="25" s="2" customFormat="1" ht="11.25" x14ac:dyDescent="0.2"/>
    <row r="26" s="2" customFormat="1" ht="11.25" x14ac:dyDescent="0.2"/>
    <row r="27" s="2" customFormat="1" ht="11.25" x14ac:dyDescent="0.2"/>
    <row r="28" s="2" customFormat="1" ht="11.25" x14ac:dyDescent="0.2"/>
    <row r="29" s="2" customFormat="1" ht="11.25" x14ac:dyDescent="0.2"/>
    <row r="30" s="2" customFormat="1" ht="11.25" x14ac:dyDescent="0.2"/>
    <row r="31" s="2" customFormat="1" ht="11.25" x14ac:dyDescent="0.2"/>
    <row r="32" s="2" customFormat="1" ht="11.25" x14ac:dyDescent="0.2"/>
    <row r="33" s="2" customFormat="1" ht="11.25" x14ac:dyDescent="0.2"/>
  </sheetData>
  <mergeCells count="3">
    <mergeCell ref="C5:E5"/>
    <mergeCell ref="C6:E6"/>
    <mergeCell ref="C4:E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baseColWidth="10" defaultRowHeight="15" x14ac:dyDescent="0.25"/>
  <cols>
    <col min="2" max="2" width="23.7109375" bestFit="1" customWidth="1"/>
  </cols>
  <sheetData>
    <row r="1" spans="1:4" x14ac:dyDescent="0.25">
      <c r="A1" s="3" t="s">
        <v>63</v>
      </c>
    </row>
    <row r="2" spans="1:4" x14ac:dyDescent="0.25">
      <c r="A2" s="6" t="s">
        <v>5</v>
      </c>
    </row>
    <row r="3" spans="1:4" x14ac:dyDescent="0.25">
      <c r="C3" s="2"/>
    </row>
    <row r="4" spans="1:4" x14ac:dyDescent="0.25">
      <c r="A4" s="37"/>
      <c r="B4" s="36"/>
      <c r="C4" s="40" t="s">
        <v>18</v>
      </c>
    </row>
    <row r="5" spans="1:4" x14ac:dyDescent="0.25">
      <c r="A5" s="84" t="s">
        <v>15</v>
      </c>
      <c r="B5" s="33" t="s">
        <v>41</v>
      </c>
      <c r="C5" s="30">
        <v>-38.636363636363633</v>
      </c>
    </row>
    <row r="6" spans="1:4" x14ac:dyDescent="0.25">
      <c r="A6" s="85"/>
      <c r="B6" s="8" t="s">
        <v>19</v>
      </c>
      <c r="C6" s="34">
        <v>12.956810631229242</v>
      </c>
    </row>
    <row r="7" spans="1:4" x14ac:dyDescent="0.25">
      <c r="A7" s="86"/>
      <c r="B7" s="9" t="s">
        <v>14</v>
      </c>
      <c r="C7" s="35">
        <v>10.416666666666675</v>
      </c>
    </row>
    <row r="8" spans="1:4" x14ac:dyDescent="0.25">
      <c r="A8" s="83" t="s">
        <v>16</v>
      </c>
      <c r="B8" s="8" t="s">
        <v>12</v>
      </c>
      <c r="C8" s="30">
        <v>-24.649689289630807</v>
      </c>
    </row>
    <row r="9" spans="1:4" x14ac:dyDescent="0.25">
      <c r="A9" s="83"/>
      <c r="B9" s="8" t="s">
        <v>13</v>
      </c>
      <c r="C9" s="34">
        <v>-39.008042895442365</v>
      </c>
    </row>
    <row r="10" spans="1:4" x14ac:dyDescent="0.25">
      <c r="A10" s="83"/>
      <c r="B10" s="8" t="s">
        <v>11</v>
      </c>
      <c r="C10" s="34">
        <v>-41.467493108392532</v>
      </c>
    </row>
    <row r="11" spans="1:4" x14ac:dyDescent="0.25">
      <c r="A11" s="83"/>
      <c r="B11" s="8" t="s">
        <v>2</v>
      </c>
      <c r="C11" s="34">
        <v>-55.258535752810566</v>
      </c>
    </row>
    <row r="12" spans="1:4" x14ac:dyDescent="0.25">
      <c r="A12" s="83"/>
      <c r="B12" s="9" t="s">
        <v>51</v>
      </c>
      <c r="C12" s="35">
        <v>-54</v>
      </c>
    </row>
    <row r="13" spans="1:4" x14ac:dyDescent="0.25">
      <c r="A13" s="2" t="s">
        <v>64</v>
      </c>
      <c r="C13" s="2"/>
      <c r="D13" s="2"/>
    </row>
  </sheetData>
  <mergeCells count="2">
    <mergeCell ref="A8:A12"/>
    <mergeCell ref="A5:A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G6" sqref="G6"/>
    </sheetView>
  </sheetViews>
  <sheetFormatPr baseColWidth="10" defaultRowHeight="15" x14ac:dyDescent="0.25"/>
  <sheetData>
    <row r="1" spans="1:13" x14ac:dyDescent="0.25">
      <c r="A1" s="3" t="s">
        <v>58</v>
      </c>
    </row>
    <row r="2" spans="1:13" x14ac:dyDescent="0.25">
      <c r="E2" s="3"/>
      <c r="F2" s="3"/>
    </row>
    <row r="4" spans="1:13" x14ac:dyDescent="0.25">
      <c r="A4" s="33"/>
      <c r="B4" s="20"/>
      <c r="C4" s="45"/>
      <c r="D4" s="25">
        <v>2012</v>
      </c>
      <c r="E4" s="25">
        <v>2013</v>
      </c>
      <c r="F4" s="25">
        <v>2014</v>
      </c>
      <c r="G4" s="25">
        <v>2015</v>
      </c>
      <c r="H4" s="25">
        <v>2016</v>
      </c>
      <c r="I4" s="25">
        <v>2017</v>
      </c>
      <c r="J4" s="25">
        <v>2018</v>
      </c>
      <c r="K4" s="25">
        <v>2019</v>
      </c>
      <c r="L4" s="25">
        <v>2020</v>
      </c>
      <c r="M4" s="25">
        <v>2021</v>
      </c>
    </row>
    <row r="5" spans="1:13" x14ac:dyDescent="0.25">
      <c r="A5" s="70" t="s">
        <v>20</v>
      </c>
      <c r="B5" s="70"/>
      <c r="C5" s="70"/>
      <c r="D5" s="5">
        <v>204</v>
      </c>
      <c r="E5" s="5">
        <v>197</v>
      </c>
      <c r="F5" s="5">
        <v>201</v>
      </c>
      <c r="G5" s="5">
        <v>188</v>
      </c>
      <c r="H5" s="5">
        <v>202</v>
      </c>
      <c r="I5" s="5">
        <v>216</v>
      </c>
      <c r="J5" s="5">
        <v>197</v>
      </c>
      <c r="K5" s="5">
        <v>220</v>
      </c>
      <c r="L5" s="5">
        <v>183</v>
      </c>
      <c r="M5" s="5">
        <v>135</v>
      </c>
    </row>
    <row r="6" spans="1:13" x14ac:dyDescent="0.25">
      <c r="A6" s="71" t="s">
        <v>22</v>
      </c>
      <c r="B6" s="71"/>
      <c r="C6" s="71"/>
      <c r="D6" s="5">
        <v>209</v>
      </c>
      <c r="E6" s="5">
        <v>208</v>
      </c>
      <c r="F6" s="5">
        <v>203</v>
      </c>
      <c r="G6" s="5">
        <v>234</v>
      </c>
      <c r="H6" s="5">
        <v>221</v>
      </c>
      <c r="I6" s="5">
        <v>222</v>
      </c>
      <c r="J6" s="5">
        <v>237</v>
      </c>
      <c r="K6" s="5">
        <v>240</v>
      </c>
      <c r="L6" s="5">
        <v>188</v>
      </c>
      <c r="M6" s="5">
        <v>265</v>
      </c>
    </row>
    <row r="7" spans="1:13" x14ac:dyDescent="0.25">
      <c r="A7" s="72" t="s">
        <v>21</v>
      </c>
      <c r="B7" s="72"/>
      <c r="C7" s="72"/>
      <c r="D7" s="7">
        <v>279</v>
      </c>
      <c r="E7" s="7">
        <v>269</v>
      </c>
      <c r="F7" s="7">
        <v>258</v>
      </c>
      <c r="G7" s="7">
        <v>300</v>
      </c>
      <c r="H7" s="7">
        <v>283</v>
      </c>
      <c r="I7" s="7">
        <v>300</v>
      </c>
      <c r="J7" s="7">
        <v>300</v>
      </c>
      <c r="K7" s="7">
        <v>301</v>
      </c>
      <c r="L7" s="7">
        <v>237</v>
      </c>
      <c r="M7" s="7">
        <v>340</v>
      </c>
    </row>
    <row r="8" spans="1:13" x14ac:dyDescent="0.25">
      <c r="A8" s="1" t="s">
        <v>8</v>
      </c>
    </row>
    <row r="9" spans="1:13" x14ac:dyDescent="0.25">
      <c r="A9" s="2" t="s">
        <v>64</v>
      </c>
    </row>
  </sheetData>
  <mergeCells count="3">
    <mergeCell ref="A5:C5"/>
    <mergeCell ref="A6:C6"/>
    <mergeCell ref="A7:C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B1" workbookViewId="0">
      <selection activeCell="B1" sqref="B1"/>
    </sheetView>
  </sheetViews>
  <sheetFormatPr baseColWidth="10" defaultRowHeight="15" x14ac:dyDescent="0.25"/>
  <cols>
    <col min="2" max="2" width="36.42578125" customWidth="1"/>
  </cols>
  <sheetData>
    <row r="1" spans="1:13" s="2" customFormat="1" ht="11.25" x14ac:dyDescent="0.2">
      <c r="B1" s="3" t="s">
        <v>43</v>
      </c>
    </row>
    <row r="2" spans="1:13" s="2" customFormat="1" ht="11.25" x14ac:dyDescent="0.2">
      <c r="B2" s="6" t="s">
        <v>17</v>
      </c>
    </row>
    <row r="3" spans="1:13" s="2" customFormat="1" ht="11.25" x14ac:dyDescent="0.2"/>
    <row r="4" spans="1:13" s="2" customFormat="1" ht="11.25" x14ac:dyDescent="0.2">
      <c r="B4" s="18"/>
      <c r="C4" s="4">
        <v>2011</v>
      </c>
      <c r="D4" s="4">
        <v>2012</v>
      </c>
      <c r="E4" s="4">
        <v>2013</v>
      </c>
      <c r="F4" s="4">
        <v>2014</v>
      </c>
      <c r="G4" s="4">
        <v>2015</v>
      </c>
      <c r="H4" s="4">
        <v>2016</v>
      </c>
      <c r="I4" s="4">
        <v>2017</v>
      </c>
      <c r="J4" s="4">
        <v>2018</v>
      </c>
      <c r="K4" s="4">
        <v>2019</v>
      </c>
      <c r="L4" s="26">
        <v>2020</v>
      </c>
      <c r="M4" s="24">
        <v>2021</v>
      </c>
    </row>
    <row r="5" spans="1:13" s="2" customFormat="1" ht="11.25" x14ac:dyDescent="0.2">
      <c r="B5" s="25" t="s">
        <v>23</v>
      </c>
      <c r="C5" s="19">
        <v>4.7989709868509971</v>
      </c>
      <c r="D5" s="19">
        <v>5.6639127067540036</v>
      </c>
      <c r="E5" s="19">
        <v>5.3847219780019264</v>
      </c>
      <c r="F5" s="19">
        <v>5.4694104904134324</v>
      </c>
      <c r="G5" s="19">
        <v>4.7939102103710631</v>
      </c>
      <c r="H5" s="19">
        <v>5.0786992368081849</v>
      </c>
      <c r="I5" s="19">
        <v>4.9327559184559577</v>
      </c>
      <c r="J5" s="19">
        <v>5.442478918366854</v>
      </c>
      <c r="K5" s="19">
        <v>4.4693887968469834</v>
      </c>
      <c r="L5" s="19">
        <v>3.9953808734177612</v>
      </c>
      <c r="M5" s="65">
        <v>3.604585325925926</v>
      </c>
    </row>
    <row r="6" spans="1:13" s="2" customFormat="1" ht="11.25" customHeight="1" x14ac:dyDescent="0.25">
      <c r="A6"/>
      <c r="B6" s="36" t="s">
        <v>53</v>
      </c>
      <c r="C6" s="64">
        <v>5.3334000000000001</v>
      </c>
      <c r="D6" s="64">
        <v>5.2787999999999995</v>
      </c>
      <c r="E6" s="64">
        <v>5.2241999999999997</v>
      </c>
      <c r="F6" s="64">
        <v>5.1696</v>
      </c>
      <c r="G6" s="64">
        <v>5.1150000000000002</v>
      </c>
      <c r="H6" s="64">
        <v>5.0603999999999996</v>
      </c>
      <c r="I6" s="64">
        <v>5.0057999999999998</v>
      </c>
      <c r="J6" s="64">
        <v>4.9512</v>
      </c>
      <c r="K6" s="64">
        <v>4.8966000000000003</v>
      </c>
      <c r="L6" s="64"/>
      <c r="M6" s="65"/>
    </row>
    <row r="7" spans="1:13" s="2" customFormat="1" ht="11.25" x14ac:dyDescent="0.2">
      <c r="B7" s="1" t="s">
        <v>8</v>
      </c>
    </row>
    <row r="8" spans="1:13" s="2" customFormat="1" ht="11.25" x14ac:dyDescent="0.2">
      <c r="B8" s="2" t="s">
        <v>64</v>
      </c>
    </row>
    <row r="9" spans="1:13" s="2" customFormat="1" ht="11.25" x14ac:dyDescent="0.2"/>
    <row r="10" spans="1:13" s="2" customFormat="1" ht="11.25" x14ac:dyDescent="0.2"/>
    <row r="11" spans="1:13" s="2" customFormat="1" ht="11.25" x14ac:dyDescent="0.2"/>
    <row r="12" spans="1:13" s="2" customFormat="1" ht="11.25" x14ac:dyDescent="0.2"/>
    <row r="13" spans="1:13" s="2" customFormat="1" ht="11.25" x14ac:dyDescent="0.2"/>
    <row r="14" spans="1:13" s="2" customFormat="1" ht="11.25" x14ac:dyDescent="0.2"/>
    <row r="15" spans="1:13" s="2" customFormat="1" ht="11.25" x14ac:dyDescent="0.2"/>
    <row r="16" spans="1:13" s="2" customFormat="1" ht="11.25" x14ac:dyDescent="0.2"/>
    <row r="17" s="2" customFormat="1" ht="11.25" x14ac:dyDescent="0.2"/>
    <row r="18" s="2" customFormat="1" ht="11.25" x14ac:dyDescent="0.2"/>
    <row r="19" s="2" customFormat="1" ht="11.25" x14ac:dyDescent="0.2"/>
    <row r="20" s="2" customFormat="1" ht="11.25" x14ac:dyDescent="0.2"/>
    <row r="21" s="2" customFormat="1" ht="11.25" x14ac:dyDescent="0.2"/>
    <row r="22" s="2" customFormat="1" ht="11.25" x14ac:dyDescent="0.2"/>
    <row r="23" s="2" customFormat="1" ht="11.25" x14ac:dyDescent="0.2"/>
    <row r="24" s="2" customFormat="1" ht="11.25" x14ac:dyDescent="0.2"/>
    <row r="25" s="2" customFormat="1" ht="11.25" x14ac:dyDescent="0.2"/>
    <row r="26" s="2" customFormat="1" ht="11.25" x14ac:dyDescent="0.2"/>
    <row r="27" s="2" customFormat="1" ht="11.25" x14ac:dyDescent="0.2"/>
    <row r="28" s="2" customFormat="1" ht="11.25" x14ac:dyDescent="0.2"/>
    <row r="29" s="2" customFormat="1" ht="11.25" x14ac:dyDescent="0.2"/>
    <row r="30" s="2" customFormat="1" ht="11.25" x14ac:dyDescent="0.2"/>
    <row r="31" s="2" customFormat="1" ht="11.25" x14ac:dyDescent="0.2"/>
    <row r="32" s="2" customFormat="1" ht="11.25" x14ac:dyDescent="0.2"/>
    <row r="33" s="2" customFormat="1" ht="11.25" x14ac:dyDescent="0.2"/>
    <row r="34" s="2" customFormat="1" ht="11.25" x14ac:dyDescent="0.2"/>
    <row r="35" s="2" customFormat="1" ht="11.25" x14ac:dyDescent="0.2"/>
    <row r="36" s="2" customFormat="1" ht="11.25" x14ac:dyDescent="0.2"/>
    <row r="37" s="2" customFormat="1" ht="11.25" x14ac:dyDescent="0.2"/>
    <row r="38" s="2" customFormat="1" ht="11.25" x14ac:dyDescent="0.2"/>
    <row r="39" s="2" customFormat="1" ht="11.25" x14ac:dyDescent="0.2"/>
    <row r="40" s="2" customFormat="1" ht="11.25" x14ac:dyDescent="0.2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baseColWidth="10" defaultRowHeight="15" x14ac:dyDescent="0.25"/>
  <cols>
    <col min="4" max="4" width="11.42578125" customWidth="1"/>
  </cols>
  <sheetData>
    <row r="1" spans="1:8" x14ac:dyDescent="0.25">
      <c r="A1" s="3" t="s">
        <v>59</v>
      </c>
    </row>
    <row r="2" spans="1:8" x14ac:dyDescent="0.25">
      <c r="A2" s="6" t="s">
        <v>17</v>
      </c>
    </row>
    <row r="3" spans="1:8" x14ac:dyDescent="0.25">
      <c r="A3" s="2"/>
      <c r="C3" s="2"/>
      <c r="D3" s="2"/>
      <c r="E3" s="2"/>
      <c r="F3" s="2"/>
      <c r="G3" s="2"/>
      <c r="H3" s="2"/>
    </row>
    <row r="4" spans="1:8" ht="45" x14ac:dyDescent="0.25">
      <c r="A4" s="18"/>
      <c r="B4" s="87" t="s">
        <v>9</v>
      </c>
      <c r="C4" s="87" t="s">
        <v>24</v>
      </c>
      <c r="D4" s="88" t="s">
        <v>54</v>
      </c>
      <c r="E4" s="87" t="s">
        <v>10</v>
      </c>
      <c r="F4" s="87" t="s">
        <v>25</v>
      </c>
      <c r="G4" s="87" t="s">
        <v>26</v>
      </c>
      <c r="H4" s="2"/>
    </row>
    <row r="5" spans="1:8" x14ac:dyDescent="0.25">
      <c r="A5" s="18">
        <v>2012</v>
      </c>
      <c r="B5" s="42">
        <v>0.70786923733002749</v>
      </c>
      <c r="C5" s="42">
        <v>0.88192377485837803</v>
      </c>
      <c r="E5" s="42">
        <v>2.0015657781380427</v>
      </c>
      <c r="F5" s="42">
        <v>1.2197328034968282</v>
      </c>
      <c r="G5" s="42">
        <v>0.2824620950580578</v>
      </c>
      <c r="H5" s="66"/>
    </row>
    <row r="6" spans="1:8" x14ac:dyDescent="0.25">
      <c r="A6" s="5">
        <v>2013</v>
      </c>
      <c r="B6" s="43">
        <v>0.64269485845228191</v>
      </c>
      <c r="C6" s="43">
        <v>0.77160695896596165</v>
      </c>
      <c r="E6" s="43">
        <v>1.7939216120531156</v>
      </c>
      <c r="F6" s="43">
        <v>1.1815115618703063</v>
      </c>
      <c r="G6" s="43">
        <v>0.24691456331121286</v>
      </c>
      <c r="H6" s="66"/>
    </row>
    <row r="7" spans="1:8" x14ac:dyDescent="0.25">
      <c r="A7" s="5">
        <v>2014</v>
      </c>
      <c r="B7" s="43">
        <v>0.80036969680995473</v>
      </c>
      <c r="C7" s="43">
        <v>0.86263717870429668</v>
      </c>
      <c r="E7" s="43">
        <v>1.7149942706942121</v>
      </c>
      <c r="F7" s="43">
        <v>1.1477962054884221</v>
      </c>
      <c r="G7" s="43">
        <v>0.26171409381677341</v>
      </c>
      <c r="H7" s="66"/>
    </row>
    <row r="8" spans="1:8" x14ac:dyDescent="0.25">
      <c r="A8" s="5">
        <v>2015</v>
      </c>
      <c r="B8" s="43">
        <v>0.64714898721459591</v>
      </c>
      <c r="C8" s="43">
        <v>0.93973749726710665</v>
      </c>
      <c r="E8" s="43">
        <v>1.6077782419148938</v>
      </c>
      <c r="F8" s="43">
        <v>1.0045337353957449</v>
      </c>
      <c r="G8" s="43">
        <v>0.21072331638297878</v>
      </c>
      <c r="H8" s="66"/>
    </row>
    <row r="9" spans="1:8" x14ac:dyDescent="0.25">
      <c r="A9" s="5">
        <v>2016</v>
      </c>
      <c r="B9" s="43">
        <v>0.72269441891355835</v>
      </c>
      <c r="C9" s="43">
        <v>0.97283063603257625</v>
      </c>
      <c r="E9" s="43">
        <v>1.6186489088341784</v>
      </c>
      <c r="F9" s="43">
        <v>0.83596864546835503</v>
      </c>
      <c r="G9" s="43">
        <v>0.35561922340151475</v>
      </c>
      <c r="H9" s="66"/>
    </row>
    <row r="10" spans="1:8" x14ac:dyDescent="0.25">
      <c r="A10" s="5">
        <v>2017</v>
      </c>
      <c r="B10" s="43">
        <v>0.61479480461453662</v>
      </c>
      <c r="C10" s="43">
        <v>1.0197719897464312</v>
      </c>
      <c r="E10" s="43">
        <v>1.7349631269304191</v>
      </c>
      <c r="F10" s="43">
        <v>0.65136026275235515</v>
      </c>
      <c r="G10" s="43">
        <v>0.25814445400757019</v>
      </c>
      <c r="H10" s="66"/>
    </row>
    <row r="11" spans="1:8" x14ac:dyDescent="0.25">
      <c r="A11" s="5">
        <v>2018</v>
      </c>
      <c r="B11" s="43">
        <v>1.2735964442692118</v>
      </c>
      <c r="C11" s="43">
        <v>1.2416878437392551</v>
      </c>
      <c r="E11" s="43">
        <v>1.5594039301099505</v>
      </c>
      <c r="F11" s="43">
        <v>0.82011288008153194</v>
      </c>
      <c r="G11" s="43">
        <v>0.21327796436901009</v>
      </c>
      <c r="H11" s="66"/>
    </row>
    <row r="12" spans="1:8" x14ac:dyDescent="0.25">
      <c r="A12" s="5">
        <v>2019</v>
      </c>
      <c r="B12" s="43">
        <v>0.68778705999788636</v>
      </c>
      <c r="C12" s="43">
        <v>1.0957417587400409</v>
      </c>
      <c r="E12" s="43">
        <v>1.2793530941937721</v>
      </c>
      <c r="F12" s="43">
        <v>0.74861474375503489</v>
      </c>
      <c r="G12" s="43">
        <v>0.18945551441465633</v>
      </c>
      <c r="H12" s="66"/>
    </row>
    <row r="13" spans="1:8" x14ac:dyDescent="0.25">
      <c r="A13" s="5">
        <v>2020</v>
      </c>
      <c r="B13" s="43">
        <v>0.53675940165312197</v>
      </c>
      <c r="C13" s="43">
        <v>1.1937793561415604</v>
      </c>
      <c r="D13" s="66">
        <f>28444.7206899231/1000000</f>
        <v>2.8444720689923098E-2</v>
      </c>
      <c r="E13" s="43">
        <v>1.2379612674361982</v>
      </c>
      <c r="F13" s="43">
        <v>0.48548748194856656</v>
      </c>
      <c r="G13" s="43">
        <v>0.20607853783544405</v>
      </c>
      <c r="H13" s="66"/>
    </row>
    <row r="14" spans="1:8" x14ac:dyDescent="0.25">
      <c r="A14" s="7">
        <v>2021</v>
      </c>
      <c r="B14" s="44">
        <v>0.64970755562962956</v>
      </c>
      <c r="C14" s="44">
        <v>0.84951901474074076</v>
      </c>
      <c r="D14" s="44">
        <f>127407.407407407/1000000</f>
        <v>0.127407407407407</v>
      </c>
      <c r="E14" s="44">
        <v>1.0646369037037038</v>
      </c>
      <c r="F14" s="44">
        <v>0.42975489629629626</v>
      </c>
      <c r="G14" s="44">
        <v>0.1896140148148148</v>
      </c>
      <c r="H14" s="66"/>
    </row>
    <row r="15" spans="1:8" x14ac:dyDescent="0.25">
      <c r="A15" s="2" t="s">
        <v>55</v>
      </c>
      <c r="B15" s="2"/>
      <c r="C15" s="2"/>
      <c r="D15" s="2"/>
      <c r="E15" s="2"/>
      <c r="F15" s="2"/>
      <c r="G15" s="2"/>
      <c r="H15" s="2"/>
    </row>
    <row r="16" spans="1:8" x14ac:dyDescent="0.25">
      <c r="A16" s="1" t="s">
        <v>64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4" workbookViewId="0">
      <selection activeCell="H36" sqref="H36:H37"/>
    </sheetView>
  </sheetViews>
  <sheetFormatPr baseColWidth="10" defaultRowHeight="15" x14ac:dyDescent="0.25"/>
  <sheetData>
    <row r="1" spans="1:4" x14ac:dyDescent="0.25">
      <c r="A1" s="3" t="s">
        <v>60</v>
      </c>
    </row>
    <row r="3" spans="1:4" x14ac:dyDescent="0.25">
      <c r="A3" s="33"/>
      <c r="B3" s="18" t="s">
        <v>27</v>
      </c>
      <c r="C3" s="18" t="s">
        <v>0</v>
      </c>
      <c r="D3" s="45" t="s">
        <v>1</v>
      </c>
    </row>
    <row r="4" spans="1:4" x14ac:dyDescent="0.25">
      <c r="A4" s="33">
        <v>2011</v>
      </c>
      <c r="B4" s="18">
        <v>281</v>
      </c>
      <c r="C4" s="18">
        <v>139</v>
      </c>
      <c r="D4" s="45">
        <v>165</v>
      </c>
    </row>
    <row r="5" spans="1:4" x14ac:dyDescent="0.25">
      <c r="A5" s="8">
        <v>2012</v>
      </c>
      <c r="B5" s="5">
        <v>299</v>
      </c>
      <c r="C5" s="5">
        <v>149</v>
      </c>
      <c r="D5" s="46">
        <v>166</v>
      </c>
    </row>
    <row r="6" spans="1:4" x14ac:dyDescent="0.25">
      <c r="A6" s="8">
        <v>2013</v>
      </c>
      <c r="B6" s="5">
        <v>330</v>
      </c>
      <c r="C6" s="5">
        <v>150</v>
      </c>
      <c r="D6" s="46">
        <v>174</v>
      </c>
    </row>
    <row r="7" spans="1:4" x14ac:dyDescent="0.25">
      <c r="A7" s="8">
        <v>2014</v>
      </c>
      <c r="B7" s="5">
        <v>344</v>
      </c>
      <c r="C7" s="5">
        <v>151</v>
      </c>
      <c r="D7" s="46">
        <v>168</v>
      </c>
    </row>
    <row r="8" spans="1:4" x14ac:dyDescent="0.25">
      <c r="A8" s="8">
        <v>2015</v>
      </c>
      <c r="B8" s="5">
        <v>321</v>
      </c>
      <c r="C8" s="5">
        <v>140</v>
      </c>
      <c r="D8" s="46">
        <v>191</v>
      </c>
    </row>
    <row r="9" spans="1:4" x14ac:dyDescent="0.25">
      <c r="A9" s="8">
        <v>2016</v>
      </c>
      <c r="B9" s="5">
        <v>364</v>
      </c>
      <c r="C9" s="5">
        <v>150</v>
      </c>
      <c r="D9" s="46">
        <v>202</v>
      </c>
    </row>
    <row r="10" spans="1:4" x14ac:dyDescent="0.25">
      <c r="A10" s="8">
        <v>2017</v>
      </c>
      <c r="B10" s="5">
        <v>361</v>
      </c>
      <c r="C10" s="5">
        <v>124</v>
      </c>
      <c r="D10" s="46">
        <v>208</v>
      </c>
    </row>
    <row r="11" spans="1:4" x14ac:dyDescent="0.25">
      <c r="A11" s="8">
        <v>2018</v>
      </c>
      <c r="B11" s="5">
        <v>355</v>
      </c>
      <c r="C11" s="5">
        <v>127</v>
      </c>
      <c r="D11" s="46">
        <v>201</v>
      </c>
    </row>
    <row r="12" spans="1:4" x14ac:dyDescent="0.25">
      <c r="A12" s="8">
        <v>2019</v>
      </c>
      <c r="B12" s="5">
        <v>391</v>
      </c>
      <c r="C12" s="5">
        <v>131</v>
      </c>
      <c r="D12" s="46">
        <v>224</v>
      </c>
    </row>
    <row r="13" spans="1:4" x14ac:dyDescent="0.25">
      <c r="A13" s="8">
        <v>2020</v>
      </c>
      <c r="B13" s="5">
        <v>195</v>
      </c>
      <c r="C13" s="5">
        <v>55</v>
      </c>
      <c r="D13" s="46">
        <v>115</v>
      </c>
    </row>
    <row r="14" spans="1:4" x14ac:dyDescent="0.25">
      <c r="A14" s="9">
        <v>2021</v>
      </c>
      <c r="B14" s="7">
        <v>247</v>
      </c>
      <c r="C14" s="7">
        <v>78</v>
      </c>
      <c r="D14" s="47">
        <v>130</v>
      </c>
    </row>
    <row r="15" spans="1:4" x14ac:dyDescent="0.25">
      <c r="A15" s="2" t="s">
        <v>64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F14" sqref="F14"/>
    </sheetView>
  </sheetViews>
  <sheetFormatPr baseColWidth="10" defaultRowHeight="15" x14ac:dyDescent="0.25"/>
  <sheetData>
    <row r="1" spans="1:5" x14ac:dyDescent="0.25">
      <c r="A1" s="48" t="s">
        <v>46</v>
      </c>
    </row>
    <row r="2" spans="1:5" x14ac:dyDescent="0.25">
      <c r="A2" s="3" t="s">
        <v>30</v>
      </c>
      <c r="B2" s="2"/>
    </row>
    <row r="3" spans="1:5" x14ac:dyDescent="0.25">
      <c r="E3" s="49"/>
    </row>
    <row r="4" spans="1:5" x14ac:dyDescent="0.25">
      <c r="A4" s="25"/>
      <c r="B4" s="18" t="s">
        <v>28</v>
      </c>
      <c r="C4" s="18" t="s">
        <v>29</v>
      </c>
      <c r="D4" s="41"/>
    </row>
    <row r="5" spans="1:5" x14ac:dyDescent="0.25">
      <c r="A5" s="53">
        <v>2011</v>
      </c>
      <c r="B5" s="50">
        <v>145.39285714285714</v>
      </c>
      <c r="C5" s="30">
        <v>11046.158974358974</v>
      </c>
      <c r="D5" s="41"/>
    </row>
    <row r="6" spans="1:5" x14ac:dyDescent="0.25">
      <c r="A6" s="54">
        <v>2012</v>
      </c>
      <c r="B6" s="51">
        <v>135.20032573289902</v>
      </c>
      <c r="C6" s="34">
        <v>10538.825732899022</v>
      </c>
      <c r="D6" s="41"/>
    </row>
    <row r="7" spans="1:5" x14ac:dyDescent="0.25">
      <c r="A7" s="54">
        <v>2013</v>
      </c>
      <c r="B7" s="51">
        <v>140.4617737003058</v>
      </c>
      <c r="C7" s="34">
        <v>10112.74006116208</v>
      </c>
      <c r="D7" s="41"/>
    </row>
    <row r="8" spans="1:5" x14ac:dyDescent="0.25">
      <c r="A8" s="54">
        <v>2014</v>
      </c>
      <c r="B8" s="51">
        <v>138.14027149321268</v>
      </c>
      <c r="C8" s="34">
        <v>10532.251885369533</v>
      </c>
      <c r="D8" s="41"/>
    </row>
    <row r="9" spans="1:5" x14ac:dyDescent="0.25">
      <c r="A9" s="54">
        <v>2015</v>
      </c>
      <c r="B9" s="51">
        <v>136.84202453987731</v>
      </c>
      <c r="C9" s="34">
        <v>10805.538343558283</v>
      </c>
      <c r="D9" s="41"/>
    </row>
    <row r="10" spans="1:5" x14ac:dyDescent="0.25">
      <c r="A10" s="54">
        <v>2016</v>
      </c>
      <c r="B10" s="51">
        <v>140.24301675977654</v>
      </c>
      <c r="C10" s="34">
        <v>10239.291899441341</v>
      </c>
      <c r="D10" s="41"/>
    </row>
    <row r="11" spans="1:5" x14ac:dyDescent="0.25">
      <c r="A11" s="54">
        <v>2017</v>
      </c>
      <c r="B11" s="51">
        <v>144.76190476190476</v>
      </c>
      <c r="C11" s="34">
        <v>10838.53391053391</v>
      </c>
      <c r="D11" s="41"/>
    </row>
    <row r="12" spans="1:5" x14ac:dyDescent="0.25">
      <c r="A12" s="54">
        <v>2018</v>
      </c>
      <c r="B12" s="51">
        <v>147.60322108345534</v>
      </c>
      <c r="C12" s="34">
        <v>11215.376281112738</v>
      </c>
      <c r="D12" s="41"/>
    </row>
    <row r="13" spans="1:5" x14ac:dyDescent="0.25">
      <c r="A13" s="54">
        <v>2019</v>
      </c>
      <c r="B13" s="51">
        <v>140.00133868808567</v>
      </c>
      <c r="C13" s="34">
        <v>10554.871313672922</v>
      </c>
      <c r="D13" s="41"/>
    </row>
    <row r="14" spans="1:5" x14ac:dyDescent="0.25">
      <c r="A14" s="54">
        <v>2020</v>
      </c>
      <c r="B14" s="51">
        <v>160</v>
      </c>
      <c r="C14" s="34">
        <v>9980.9205479452048</v>
      </c>
    </row>
    <row r="15" spans="1:5" x14ac:dyDescent="0.25">
      <c r="A15" s="55">
        <v>2021</v>
      </c>
      <c r="B15" s="52">
        <v>178</v>
      </c>
      <c r="C15" s="35">
        <v>10272.459340659341</v>
      </c>
    </row>
    <row r="16" spans="1:5" x14ac:dyDescent="0.25">
      <c r="A16" s="2" t="s">
        <v>64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7" sqref="B7"/>
    </sheetView>
  </sheetViews>
  <sheetFormatPr baseColWidth="10" defaultRowHeight="15" x14ac:dyDescent="0.25"/>
  <sheetData>
    <row r="1" spans="1:2" x14ac:dyDescent="0.25">
      <c r="A1" s="3" t="s">
        <v>47</v>
      </c>
    </row>
    <row r="2" spans="1:2" x14ac:dyDescent="0.25">
      <c r="A2" s="6" t="s">
        <v>32</v>
      </c>
      <c r="B2" s="6"/>
    </row>
    <row r="4" spans="1:2" x14ac:dyDescent="0.25">
      <c r="A4" s="37"/>
      <c r="B4" s="25" t="s">
        <v>31</v>
      </c>
    </row>
    <row r="5" spans="1:2" x14ac:dyDescent="0.25">
      <c r="A5" s="53">
        <v>2011</v>
      </c>
      <c r="B5" s="56">
        <v>217.19903500000001</v>
      </c>
    </row>
    <row r="6" spans="1:2" x14ac:dyDescent="0.25">
      <c r="A6" s="54">
        <v>2012</v>
      </c>
      <c r="B6" s="31">
        <v>203.58401799999999</v>
      </c>
    </row>
    <row r="7" spans="1:2" x14ac:dyDescent="0.25">
      <c r="A7" s="54">
        <v>2013</v>
      </c>
      <c r="B7" s="31">
        <v>193.740613</v>
      </c>
    </row>
    <row r="8" spans="1:2" x14ac:dyDescent="0.25">
      <c r="A8" s="54">
        <v>2014</v>
      </c>
      <c r="B8" s="31">
        <v>209.07880700000001</v>
      </c>
    </row>
    <row r="9" spans="1:2" x14ac:dyDescent="0.25">
      <c r="A9" s="54">
        <v>2015</v>
      </c>
      <c r="B9" s="31">
        <v>205.35871800000001</v>
      </c>
    </row>
    <row r="10" spans="1:2" x14ac:dyDescent="0.25">
      <c r="A10" s="54">
        <v>2016</v>
      </c>
      <c r="B10" s="31">
        <v>213.20456899999999</v>
      </c>
    </row>
    <row r="11" spans="1:2" x14ac:dyDescent="0.25">
      <c r="A11" s="54">
        <v>2017</v>
      </c>
      <c r="B11" s="31">
        <v>209.413118</v>
      </c>
    </row>
    <row r="12" spans="1:2" x14ac:dyDescent="0.25">
      <c r="A12" s="54">
        <v>2018</v>
      </c>
      <c r="B12" s="31">
        <v>201.212929</v>
      </c>
    </row>
    <row r="13" spans="1:2" x14ac:dyDescent="0.25">
      <c r="A13" s="54">
        <v>2019</v>
      </c>
      <c r="B13" s="31">
        <v>213.22364300000001</v>
      </c>
    </row>
    <row r="14" spans="1:2" x14ac:dyDescent="0.25">
      <c r="A14" s="54">
        <v>2020</v>
      </c>
      <c r="B14" s="31">
        <v>65.263711999999998</v>
      </c>
    </row>
    <row r="15" spans="1:2" x14ac:dyDescent="0.25">
      <c r="A15" s="55">
        <v>2021</v>
      </c>
      <c r="B15" s="32">
        <v>95.466185999999993</v>
      </c>
    </row>
    <row r="16" spans="1:2" x14ac:dyDescent="0.25">
      <c r="A16" s="2" t="s">
        <v>64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/>
  </sheetViews>
  <sheetFormatPr baseColWidth="10" defaultRowHeight="15" x14ac:dyDescent="0.25"/>
  <cols>
    <col min="5" max="5" width="14.42578125" customWidth="1"/>
  </cols>
  <sheetData>
    <row r="1" spans="1:5" x14ac:dyDescent="0.25">
      <c r="A1" s="3" t="s">
        <v>61</v>
      </c>
    </row>
    <row r="2" spans="1:5" x14ac:dyDescent="0.25">
      <c r="A2" s="3" t="s">
        <v>37</v>
      </c>
    </row>
    <row r="3" spans="1:5" x14ac:dyDescent="0.25">
      <c r="C3" s="3"/>
      <c r="D3" s="3"/>
    </row>
    <row r="4" spans="1:5" x14ac:dyDescent="0.25">
      <c r="A4" s="57"/>
      <c r="B4" s="89" t="s">
        <v>34</v>
      </c>
      <c r="C4" s="89" t="s">
        <v>36</v>
      </c>
      <c r="D4" s="89" t="s">
        <v>33</v>
      </c>
      <c r="E4" s="89" t="s">
        <v>35</v>
      </c>
    </row>
    <row r="5" spans="1:5" x14ac:dyDescent="0.25">
      <c r="A5" s="58">
        <v>2011</v>
      </c>
      <c r="B5" s="31">
        <v>294.34849822064058</v>
      </c>
      <c r="C5" s="31">
        <v>673.88035251798567</v>
      </c>
      <c r="D5" s="31">
        <v>128.19484302325583</v>
      </c>
      <c r="E5" s="31">
        <v>649.74321161825719</v>
      </c>
    </row>
    <row r="6" spans="1:5" x14ac:dyDescent="0.25">
      <c r="A6" s="58">
        <v>2012</v>
      </c>
      <c r="B6" s="31">
        <v>241.31606688963211</v>
      </c>
      <c r="C6" s="31">
        <v>533.86285906040268</v>
      </c>
      <c r="D6" s="31">
        <v>93.529481865284978</v>
      </c>
      <c r="E6" s="31">
        <v>637.03322807017537</v>
      </c>
    </row>
    <row r="7" spans="1:5" x14ac:dyDescent="0.25">
      <c r="A7" s="58">
        <v>2013</v>
      </c>
      <c r="B7" s="31">
        <v>178.24033939393939</v>
      </c>
      <c r="C7" s="31">
        <v>645.84426666666673</v>
      </c>
      <c r="D7" s="31">
        <v>107.98491304347826</v>
      </c>
      <c r="E7" s="31">
        <v>505.67187832699619</v>
      </c>
    </row>
    <row r="8" spans="1:5" x14ac:dyDescent="0.25">
      <c r="A8" s="58">
        <v>2014</v>
      </c>
      <c r="B8" s="31">
        <v>246.57517732558139</v>
      </c>
      <c r="C8" s="31">
        <v>570.53457615894047</v>
      </c>
      <c r="D8" s="31">
        <v>88.007984334203655</v>
      </c>
      <c r="E8" s="31">
        <v>551.84812857142856</v>
      </c>
    </row>
    <row r="9" spans="1:5" x14ac:dyDescent="0.25">
      <c r="A9" s="58">
        <v>2015</v>
      </c>
      <c r="B9" s="31">
        <v>187.5903894080997</v>
      </c>
      <c r="C9" s="31">
        <v>704.35660714285711</v>
      </c>
      <c r="D9" s="31">
        <v>80.422948529411755</v>
      </c>
      <c r="E9" s="31">
        <v>610.76004098360659</v>
      </c>
    </row>
    <row r="10" spans="1:5" x14ac:dyDescent="0.25">
      <c r="A10" s="58">
        <v>2016</v>
      </c>
      <c r="B10" s="31">
        <v>186.50348626373628</v>
      </c>
      <c r="C10" s="31">
        <v>694.39323999999999</v>
      </c>
      <c r="D10" s="31">
        <v>101.45866157760814</v>
      </c>
      <c r="E10" s="31">
        <v>471.61522910216718</v>
      </c>
    </row>
    <row r="11" spans="1:5" x14ac:dyDescent="0.25">
      <c r="A11" s="58">
        <v>2017</v>
      </c>
      <c r="B11" s="31">
        <v>196.32142659279779</v>
      </c>
      <c r="C11" s="31">
        <v>748.34159677419359</v>
      </c>
      <c r="D11" s="31">
        <v>89.11868157894736</v>
      </c>
      <c r="E11" s="31">
        <v>497.86546964856234</v>
      </c>
    </row>
    <row r="12" spans="1:5" x14ac:dyDescent="0.25">
      <c r="A12" s="58">
        <v>2018</v>
      </c>
      <c r="B12" s="31">
        <v>197.13041408450704</v>
      </c>
      <c r="C12" s="31">
        <v>620.74311023622056</v>
      </c>
      <c r="D12" s="31">
        <v>88.016302729528547</v>
      </c>
      <c r="E12" s="31">
        <v>502.53178571428572</v>
      </c>
    </row>
    <row r="13" spans="1:5" x14ac:dyDescent="0.25">
      <c r="A13" s="58">
        <v>2019</v>
      </c>
      <c r="B13" s="31">
        <v>167.71394884910487</v>
      </c>
      <c r="C13" s="31">
        <v>818.83012977099236</v>
      </c>
      <c r="D13" s="31">
        <v>121.36297872340425</v>
      </c>
      <c r="E13" s="31">
        <v>434.04107739938081</v>
      </c>
    </row>
    <row r="14" spans="1:5" x14ac:dyDescent="0.25">
      <c r="A14" s="58">
        <v>2020</v>
      </c>
      <c r="B14" s="31">
        <v>128.23318974358975</v>
      </c>
      <c r="C14" s="31">
        <v>370.01130909090909</v>
      </c>
      <c r="D14" s="31">
        <v>79.450582524271837</v>
      </c>
      <c r="E14" s="31">
        <v>225.93406289308174</v>
      </c>
    </row>
    <row r="15" spans="1:5" x14ac:dyDescent="0.25">
      <c r="A15" s="59">
        <v>2021</v>
      </c>
      <c r="B15" s="32">
        <v>138.64338461538463</v>
      </c>
      <c r="C15" s="32">
        <v>505.13332051282049</v>
      </c>
      <c r="D15" s="32">
        <v>66.522334572490706</v>
      </c>
      <c r="E15" s="32">
        <v>373.34421505376343</v>
      </c>
    </row>
    <row r="16" spans="1:5" x14ac:dyDescent="0.25">
      <c r="A16" s="2" t="s">
        <v>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/>
  </sheetViews>
  <sheetFormatPr baseColWidth="10" defaultRowHeight="15" x14ac:dyDescent="0.25"/>
  <cols>
    <col min="2" max="2" width="16.140625" customWidth="1"/>
  </cols>
  <sheetData>
    <row r="1" spans="1:14" s="2" customFormat="1" ht="11.25" x14ac:dyDescent="0.2">
      <c r="A1" s="12" t="s">
        <v>49</v>
      </c>
      <c r="B1" s="11"/>
      <c r="C1" s="11"/>
      <c r="D1" s="11"/>
      <c r="E1" s="11"/>
      <c r="F1" s="11"/>
    </row>
    <row r="2" spans="1:14" s="2" customFormat="1" ht="11.25" x14ac:dyDescent="0.2">
      <c r="A2" s="17" t="s">
        <v>6</v>
      </c>
      <c r="B2" s="11"/>
      <c r="C2" s="11"/>
      <c r="D2" s="11"/>
      <c r="E2" s="11"/>
      <c r="F2" s="11"/>
    </row>
    <row r="3" spans="1:14" s="2" customFormat="1" ht="11.25" x14ac:dyDescent="0.2">
      <c r="A3" s="13"/>
      <c r="B3" s="11"/>
      <c r="C3" s="11"/>
      <c r="D3" s="11"/>
      <c r="E3" s="11"/>
      <c r="F3" s="11"/>
    </row>
    <row r="4" spans="1:14" s="2" customFormat="1" ht="11.25" customHeight="1" x14ac:dyDescent="0.25">
      <c r="A4" s="77"/>
      <c r="B4" s="78"/>
      <c r="C4" s="14">
        <v>2015</v>
      </c>
      <c r="D4" s="14">
        <v>2016</v>
      </c>
      <c r="E4" s="14">
        <v>2017</v>
      </c>
      <c r="F4" s="14">
        <v>2018</v>
      </c>
      <c r="G4" s="28">
        <v>2019</v>
      </c>
      <c r="H4" s="28">
        <v>2020</v>
      </c>
      <c r="I4" s="27">
        <v>2021</v>
      </c>
    </row>
    <row r="5" spans="1:14" s="2" customFormat="1" ht="11.25" customHeight="1" x14ac:dyDescent="0.25">
      <c r="A5" s="73" t="s">
        <v>4</v>
      </c>
      <c r="B5" s="74"/>
      <c r="C5" s="15">
        <v>38.141278532665837</v>
      </c>
      <c r="D5" s="15">
        <v>35.246469704541674</v>
      </c>
      <c r="E5" s="15">
        <v>34.997681124971521</v>
      </c>
      <c r="F5" s="15">
        <v>31.049928254629823</v>
      </c>
      <c r="G5" s="15">
        <v>30.799166951283041</v>
      </c>
      <c r="H5" s="39">
        <v>46.956946363491184</v>
      </c>
      <c r="I5" s="38">
        <v>26.571083996743422</v>
      </c>
    </row>
    <row r="6" spans="1:14" s="2" customFormat="1" ht="11.25" customHeight="1" x14ac:dyDescent="0.25">
      <c r="A6" s="75" t="s">
        <v>3</v>
      </c>
      <c r="B6" s="76"/>
      <c r="C6" s="16"/>
      <c r="D6" s="29">
        <v>9.5550203232655626</v>
      </c>
      <c r="E6" s="29">
        <v>9.4186312256543037</v>
      </c>
      <c r="F6" s="29">
        <v>10.294052525585744</v>
      </c>
      <c r="G6" s="29">
        <v>11.859124087206176</v>
      </c>
      <c r="H6" s="29">
        <v>3.4578561021693948</v>
      </c>
      <c r="I6" s="10">
        <v>7.337759222776592</v>
      </c>
      <c r="J6" s="23"/>
      <c r="K6" s="23"/>
      <c r="L6" s="23"/>
      <c r="M6" s="23"/>
      <c r="N6" s="23"/>
    </row>
    <row r="7" spans="1:14" s="2" customFormat="1" ht="11.25" customHeight="1" x14ac:dyDescent="0.25">
      <c r="A7" s="11" t="s">
        <v>7</v>
      </c>
      <c r="B7" s="68"/>
      <c r="C7" s="67"/>
      <c r="D7" s="61"/>
      <c r="E7" s="61"/>
      <c r="F7" s="61"/>
      <c r="G7" s="61"/>
      <c r="H7" s="61"/>
      <c r="I7" s="61"/>
      <c r="J7" s="23"/>
      <c r="K7" s="23"/>
      <c r="L7" s="23"/>
      <c r="M7" s="23"/>
      <c r="N7" s="23"/>
    </row>
    <row r="8" spans="1:14" s="2" customFormat="1" ht="11.25" x14ac:dyDescent="0.2">
      <c r="A8" s="11" t="s">
        <v>65</v>
      </c>
    </row>
    <row r="9" spans="1:14" s="2" customFormat="1" ht="11.25" x14ac:dyDescent="0.2">
      <c r="A9" s="11"/>
    </row>
    <row r="10" spans="1:14" s="2" customFormat="1" ht="11.25" x14ac:dyDescent="0.2"/>
    <row r="11" spans="1:14" s="2" customFormat="1" ht="11.25" x14ac:dyDescent="0.2"/>
    <row r="12" spans="1:14" s="2" customFormat="1" ht="11.25" x14ac:dyDescent="0.2"/>
    <row r="13" spans="1:14" s="2" customFormat="1" ht="11.25" x14ac:dyDescent="0.2"/>
    <row r="14" spans="1:14" s="2" customFormat="1" ht="11.25" x14ac:dyDescent="0.2"/>
    <row r="15" spans="1:14" s="2" customFormat="1" ht="11.25" x14ac:dyDescent="0.2"/>
    <row r="16" spans="1:14" s="2" customFormat="1" ht="11.25" x14ac:dyDescent="0.2"/>
    <row r="17" s="2" customFormat="1" ht="11.25" x14ac:dyDescent="0.2"/>
    <row r="18" s="2" customFormat="1" ht="11.25" x14ac:dyDescent="0.2"/>
    <row r="19" s="2" customFormat="1" ht="11.25" x14ac:dyDescent="0.2"/>
    <row r="20" s="2" customFormat="1" ht="11.25" x14ac:dyDescent="0.2"/>
    <row r="21" s="2" customFormat="1" ht="11.25" x14ac:dyDescent="0.2"/>
    <row r="22" s="2" customFormat="1" ht="11.25" x14ac:dyDescent="0.2"/>
    <row r="23" s="2" customFormat="1" ht="11.25" x14ac:dyDescent="0.2"/>
    <row r="24" s="2" customFormat="1" ht="11.25" x14ac:dyDescent="0.2"/>
    <row r="25" s="2" customFormat="1" ht="11.25" x14ac:dyDescent="0.2"/>
    <row r="26" s="2" customFormat="1" ht="11.25" x14ac:dyDescent="0.2"/>
    <row r="27" s="2" customFormat="1" ht="11.25" x14ac:dyDescent="0.2"/>
    <row r="28" s="2" customFormat="1" ht="11.25" x14ac:dyDescent="0.2"/>
    <row r="29" s="2" customFormat="1" ht="11.25" x14ac:dyDescent="0.2"/>
    <row r="30" s="2" customFormat="1" ht="11.25" x14ac:dyDescent="0.2"/>
    <row r="31" s="2" customFormat="1" ht="11.25" x14ac:dyDescent="0.2"/>
    <row r="32" s="2" customFormat="1" ht="11.25" x14ac:dyDescent="0.2"/>
  </sheetData>
  <mergeCells count="3">
    <mergeCell ref="A5:B5"/>
    <mergeCell ref="A6:B6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Sommaire</vt:lpstr>
      <vt:lpstr>Graphique 1 </vt:lpstr>
      <vt:lpstr>Graphique 2</vt:lpstr>
      <vt:lpstr>Graphique 3</vt:lpstr>
      <vt:lpstr>Graphique 4</vt:lpstr>
      <vt:lpstr>Graphique 5</vt:lpstr>
      <vt:lpstr>Graphique 6</vt:lpstr>
      <vt:lpstr>Graphique 7</vt:lpstr>
      <vt:lpstr>Graphique 8</vt:lpstr>
      <vt:lpstr>Graphique 9</vt:lpstr>
      <vt:lpstr>Graphique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2023-01-12T14:25:58Z</dcterms:modified>
</cp:coreProperties>
</file>