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halie.berthomier\Documents\DOSSIERS\bdsc\Nathalie\"/>
    </mc:Choice>
  </mc:AlternateContent>
  <bookViews>
    <workbookView xWindow="0" yWindow="0" windowWidth="19200" windowHeight="6300" tabRatio="721"/>
  </bookViews>
  <sheets>
    <sheet name="liste tableaux" sheetId="1" r:id="rId1"/>
    <sheet name="orchestres subventionnés MCC" sheetId="2" r:id="rId2"/>
    <sheet name="effectif musical orchestres  " sheetId="3" r:id="rId3"/>
    <sheet name="orchestres Radio France" sheetId="4" r:id="rId4"/>
    <sheet name="nbre d'ensembles musicaux" sheetId="8" r:id="rId5"/>
    <sheet name="subventions aux ens musicaux" sheetId="9" r:id="rId6"/>
    <sheet name="ens musicaux par type de musiqu" sheetId="7" r:id="rId7"/>
  </sheets>
  <calcPr calcId="162913" iterateDelta="1E-4"/>
</workbook>
</file>

<file path=xl/calcChain.xml><?xml version="1.0" encoding="utf-8"?>
<calcChain xmlns="http://schemas.openxmlformats.org/spreadsheetml/2006/main">
  <c r="I147" i="9" l="1"/>
  <c r="D131" i="9" l="1"/>
  <c r="C131" i="9"/>
  <c r="B131" i="9"/>
  <c r="I116" i="9"/>
  <c r="D100" i="9"/>
  <c r="C100" i="9"/>
  <c r="B100" i="9"/>
  <c r="I85" i="9"/>
  <c r="D69" i="9"/>
  <c r="C69" i="9"/>
  <c r="B69" i="9"/>
  <c r="I54" i="9"/>
  <c r="D38" i="9"/>
  <c r="C38" i="9"/>
  <c r="B38" i="9"/>
  <c r="B28" i="9"/>
  <c r="B27" i="9"/>
  <c r="B26" i="9"/>
  <c r="B25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J147" i="8"/>
  <c r="D131" i="8"/>
  <c r="C131" i="8"/>
  <c r="C7" i="8" s="1"/>
  <c r="B131" i="8"/>
  <c r="J116" i="8"/>
  <c r="C100" i="8"/>
  <c r="B100" i="8"/>
  <c r="B7" i="8" s="1"/>
  <c r="J85" i="8"/>
  <c r="C69" i="8"/>
  <c r="B69" i="8"/>
  <c r="J54" i="8"/>
  <c r="C38" i="8"/>
  <c r="B38" i="8"/>
  <c r="B31" i="8"/>
  <c r="B30" i="8"/>
  <c r="B29" i="8"/>
  <c r="C28" i="8"/>
  <c r="B28" i="8"/>
  <c r="C27" i="8"/>
  <c r="B27" i="8"/>
  <c r="C26" i="8"/>
  <c r="B26" i="8"/>
  <c r="C25" i="8"/>
  <c r="B25" i="8"/>
  <c r="C24" i="8"/>
  <c r="B24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B6" i="3"/>
  <c r="C6" i="3"/>
  <c r="D6" i="3"/>
  <c r="E6" i="3"/>
  <c r="F6" i="3"/>
  <c r="G6" i="3"/>
  <c r="I23" i="9" l="1"/>
  <c r="B7" i="9"/>
  <c r="J23" i="8"/>
</calcChain>
</file>

<file path=xl/sharedStrings.xml><?xml version="1.0" encoding="utf-8"?>
<sst xmlns="http://schemas.openxmlformats.org/spreadsheetml/2006/main" count="873" uniqueCount="114">
  <si>
    <t>ORCHESTRES ET ENSEMBLES MUSICAUX</t>
  </si>
  <si>
    <t>Liste des tableaux</t>
  </si>
  <si>
    <t>ORCHESTRES PERMANENTS SUBVENTIONNES PAR LE MINISTERE DE LA CULTURE ET DE LA COMMUNICATION</t>
  </si>
  <si>
    <t>EFECTIF MUSICAL DES ORCHESTRES PERMANENTS SUBVENTIONNÉS PAR LE MINISTÈRE DE LA CULTURE ET DE LA COMMUNICATION</t>
  </si>
  <si>
    <t>ACTIVITÉ DES FORMATIONS ORCHESTRALES ET VOCALES DE RADIO FRANCE</t>
  </si>
  <si>
    <t>ENSEMBLES MUSICAUX SUBVENTIONNÉS PAR LE MINISTÈRE DE LA CULTURE ET DE LA COMMUNICATION  PAR TYPE D'AIDE</t>
  </si>
  <si>
    <t>SUBVENTIONS DU MINISTÈRE DE LA CULTURE ET DE LA COMMUNICATION  AUX ENSEMBLES MUSICAUX PAR TYPE D'AIDE</t>
  </si>
  <si>
    <t>RÉPARTITION DES ENSEMBLES MUSICAUX AIDÉS PAR LE MINISTÈRE DE LA CULTURE ET DE LA COMMUNICATION PAR ESTHÉTIQUE MUSICALE</t>
  </si>
  <si>
    <r>
      <rPr>
        <b/>
        <sz val="10"/>
        <rFont val="Arial"/>
        <family val="2"/>
      </rPr>
      <t xml:space="preserve">Source : </t>
    </r>
    <r>
      <rPr>
        <sz val="10"/>
        <rFont val="Arial"/>
        <family val="2"/>
      </rPr>
      <t xml:space="preserve">Ministère de la Culture et de la Communication, Direction générale de la création artistique </t>
    </r>
  </si>
  <si>
    <t>ORCHESTRES PERMANENTS SUBVENTIONNÉS PAR LE MINISTÈRE DE LA CULTURE ET DE LA COMMUNICATION</t>
  </si>
  <si>
    <t>Unités et %</t>
  </si>
  <si>
    <t xml:space="preserve">Base 21 orchestres (19 orchestres et 2 opérateurs d’État) : </t>
  </si>
  <si>
    <t>Unités</t>
  </si>
  <si>
    <t>Villes</t>
  </si>
  <si>
    <t>État</t>
  </si>
  <si>
    <t>Régions</t>
  </si>
  <si>
    <t>Départements</t>
  </si>
  <si>
    <t>Autres subventions</t>
  </si>
  <si>
    <t>Autres recettes</t>
  </si>
  <si>
    <t>NC</t>
  </si>
  <si>
    <t>-</t>
  </si>
  <si>
    <t>Base 24 orchestres (19 orchestres, 2 opérateurs d’État, et les 3 orchestres également intégrés dans les opéras) :</t>
  </si>
  <si>
    <t>%</t>
  </si>
  <si>
    <t>Total</t>
  </si>
  <si>
    <t>Orchestre de Paris</t>
  </si>
  <si>
    <t>Orchestre national du Capitole</t>
  </si>
  <si>
    <t>Orchestre Philharmonique de Strasbourg</t>
  </si>
  <si>
    <t>Orchestre national des Pays de la Loire</t>
  </si>
  <si>
    <t>Orchestre national de Lyon</t>
  </si>
  <si>
    <t>Orchestre national de Lille</t>
  </si>
  <si>
    <t>Orchestre National d'Île de France</t>
  </si>
  <si>
    <t>Orchestre national de Lorraine</t>
  </si>
  <si>
    <t>Orchestre Symphonique de Mulhouse</t>
  </si>
  <si>
    <t>Orchestre de Bretagne</t>
  </si>
  <si>
    <t xml:space="preserve">Orchestre de Chambre de Paris </t>
  </si>
  <si>
    <t>Orchestre de Picardie</t>
  </si>
  <si>
    <t>Ensemble Intercontemporain</t>
  </si>
  <si>
    <t>Orchestre des Pays de Savoie</t>
  </si>
  <si>
    <t>Orchestre d'Auvergne</t>
  </si>
  <si>
    <t>Orchestre de chambre de Toulouse</t>
  </si>
  <si>
    <t>Concerts produits</t>
  </si>
  <si>
    <t>Orchestre philharmonique</t>
  </si>
  <si>
    <t>Orchestre national de France</t>
  </si>
  <si>
    <t>Chœur</t>
  </si>
  <si>
    <t>Maîtrise</t>
  </si>
  <si>
    <t xml:space="preserve">Unités </t>
  </si>
  <si>
    <t>Aides des Directions régionales des affaires culturelles</t>
  </si>
  <si>
    <t>Alsace</t>
  </si>
  <si>
    <t>Aquitaine</t>
  </si>
  <si>
    <t>Auvergne</t>
  </si>
  <si>
    <t>Bourgogne</t>
  </si>
  <si>
    <t>Bretagne</t>
  </si>
  <si>
    <t>Centre</t>
  </si>
  <si>
    <t>Champagne-Ardenne</t>
  </si>
  <si>
    <t>Franche-Comté</t>
  </si>
  <si>
    <t>Île-de-France</t>
  </si>
  <si>
    <t>Languedoc-Roussillon</t>
  </si>
  <si>
    <t>Limousin</t>
  </si>
  <si>
    <t>Lorraine</t>
  </si>
  <si>
    <t>Midi-Pyrénées</t>
  </si>
  <si>
    <t>Nord - Pas-de-Calais</t>
  </si>
  <si>
    <t>Basse-Normandie</t>
  </si>
  <si>
    <t>Haute-Normandie</t>
  </si>
  <si>
    <t>Pays de la Loire</t>
  </si>
  <si>
    <t>Picardie</t>
  </si>
  <si>
    <t>Poitou-Charentes</t>
  </si>
  <si>
    <t>Provence-Alpes-Côte d'Azur</t>
  </si>
  <si>
    <t>Rhône-Alpes</t>
  </si>
  <si>
    <t>Guadeloupe</t>
  </si>
  <si>
    <t>Martinique</t>
  </si>
  <si>
    <t>Réunion</t>
  </si>
  <si>
    <t>Aides de la Direction générale de la création artistique</t>
  </si>
  <si>
    <t>Conventions</t>
  </si>
  <si>
    <t>Aides à la structuration</t>
  </si>
  <si>
    <t>Aides au projet</t>
  </si>
  <si>
    <t>Hors commission</t>
  </si>
  <si>
    <t>Aides attribuées aux ensembles de musique professionnels porteurs de création et d'innovation musicales.</t>
  </si>
  <si>
    <t>Euros</t>
  </si>
  <si>
    <t>…</t>
  </si>
  <si>
    <t>Aides attibuées aux ensembles de musique professionnels porteurs de création et d'innovation musicales.</t>
  </si>
  <si>
    <t>Musique ancienne</t>
  </si>
  <si>
    <t>Musique classique</t>
  </si>
  <si>
    <t>Musique contemporaine</t>
  </si>
  <si>
    <t>Jazz</t>
  </si>
  <si>
    <t>Chanson</t>
  </si>
  <si>
    <t>Musiques traditionnelles et du monde</t>
  </si>
  <si>
    <t>Autres</t>
  </si>
  <si>
    <t>Un même ensemble peut être aidé pour plusieurs esthétiques.</t>
  </si>
  <si>
    <r>
      <t>Source :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Ministère de la Culture et de la Communication, Direction générale de la création artistique </t>
    </r>
  </si>
  <si>
    <r>
      <t>Source :</t>
    </r>
    <r>
      <rPr>
        <b/>
        <i/>
        <sz val="8"/>
        <color indexed="8"/>
        <rFont val="Arial"/>
        <family val="2"/>
      </rPr>
      <t xml:space="preserve"> </t>
    </r>
    <r>
      <rPr>
        <i/>
        <sz val="8"/>
        <color indexed="8"/>
        <rFont val="Arial"/>
        <family val="2"/>
      </rPr>
      <t xml:space="preserve">Ministère de la Culture et de la Communication, Direction générale de la création artistique </t>
    </r>
  </si>
  <si>
    <t>Région</t>
  </si>
  <si>
    <t>Auvergne Rhone-Alpes</t>
  </si>
  <si>
    <t>Bourgogne FC</t>
  </si>
  <si>
    <t>Grand Est</t>
  </si>
  <si>
    <t>Guyane</t>
  </si>
  <si>
    <t>Hauts de France</t>
  </si>
  <si>
    <t>Ile de France</t>
  </si>
  <si>
    <t>Normandie</t>
  </si>
  <si>
    <t>Nouvelle Aquitaine</t>
  </si>
  <si>
    <t>Occitanie</t>
  </si>
  <si>
    <t>PACA</t>
  </si>
  <si>
    <t>Total général</t>
  </si>
  <si>
    <t xml:space="preserve">Opéra/orchestre National de Bordeaux </t>
  </si>
  <si>
    <t>Orchestre de l'Opéra national Montpellier Occitanie</t>
  </si>
  <si>
    <t>Orchestre de l'Opéra national de Lorraine</t>
  </si>
  <si>
    <t>Orchestre régional Avignon Provence</t>
  </si>
  <si>
    <t>Orchestre de Cannes Provence Alpes Côte d'Azur</t>
  </si>
  <si>
    <t>Orchestre régional de Normandie</t>
  </si>
  <si>
    <r>
      <rPr>
        <i/>
        <sz val="8"/>
        <rFont val="Arial"/>
        <family val="2"/>
        <charset val="1"/>
      </rPr>
      <t>Source :</t>
    </r>
    <r>
      <rPr>
        <b/>
        <i/>
        <sz val="8"/>
        <rFont val="Arial"/>
        <family val="2"/>
        <charset val="1"/>
      </rPr>
      <t xml:space="preserve"> </t>
    </r>
    <r>
      <rPr>
        <i/>
        <sz val="8"/>
        <rFont val="Arial"/>
        <family val="2"/>
        <charset val="1"/>
      </rPr>
      <t xml:space="preserve">Ministère de la Culture et de la Communication, Direction générale de la création artistique </t>
    </r>
  </si>
  <si>
    <r>
      <rPr>
        <i/>
        <sz val="8"/>
        <color rgb="FF000000"/>
        <rFont val="Arial"/>
        <family val="2"/>
        <charset val="1"/>
      </rPr>
      <t>Source :</t>
    </r>
    <r>
      <rPr>
        <b/>
        <i/>
        <sz val="8"/>
        <color rgb="FF000000"/>
        <rFont val="Arial"/>
        <family val="2"/>
        <charset val="1"/>
      </rPr>
      <t xml:space="preserve"> </t>
    </r>
    <r>
      <rPr>
        <i/>
        <sz val="8"/>
        <color rgb="FF000000"/>
        <rFont val="Arial"/>
        <family val="2"/>
        <charset val="1"/>
      </rPr>
      <t xml:space="preserve">Ministère de la Culture et de la Communication, Direction générale de la création artistique </t>
    </r>
  </si>
  <si>
    <t>Orchestre de Poitou-Charentes (1)</t>
  </si>
  <si>
    <t xml:space="preserve"> (1) N'est pas un orchestre permanent</t>
  </si>
  <si>
    <t>Les Musiciens du Louvre (2)</t>
  </si>
  <si>
    <t xml:space="preserve"> (2) Ne relève pas de la DGCA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</si>
</sst>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\-??\ [$€-1]_-"/>
    <numFmt numFmtId="165" formatCode="0.0"/>
  </numFmts>
  <fonts count="26" x14ac:knownFonts="1"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i/>
      <sz val="8"/>
      <name val="Arial"/>
      <family val="2"/>
      <charset val="1"/>
    </font>
    <font>
      <b/>
      <sz val="10"/>
      <name val="Arial"/>
      <family val="2"/>
      <charset val="1"/>
    </font>
    <font>
      <sz val="8"/>
      <color rgb="FF000000"/>
      <name val="Arial"/>
      <family val="2"/>
      <charset val="1"/>
    </font>
    <font>
      <b/>
      <i/>
      <sz val="8"/>
      <name val="Arial"/>
      <family val="2"/>
      <charset val="1"/>
    </font>
    <font>
      <b/>
      <sz val="8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b/>
      <i/>
      <sz val="8"/>
      <color rgb="FF000000"/>
      <name val="Arial"/>
      <family val="2"/>
      <charset val="1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2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969696"/>
      </left>
      <right style="thin">
        <color auto="1"/>
      </right>
      <top/>
      <bottom/>
      <diagonal/>
    </border>
    <border>
      <left style="thin">
        <color rgb="FF969696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164" fontId="7" fillId="0" borderId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7" fillId="0" borderId="0"/>
    <xf numFmtId="0" fontId="15" fillId="0" borderId="0"/>
    <xf numFmtId="0" fontId="15" fillId="0" borderId="0"/>
  </cellStyleXfs>
  <cellXfs count="154">
    <xf numFmtId="0" fontId="0" fillId="0" borderId="0" xfId="0"/>
    <xf numFmtId="0" fontId="3" fillId="0" borderId="0" xfId="0" applyFont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Fill="1" applyBorder="1" applyAlignment="1" applyProtection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/>
    <xf numFmtId="0" fontId="6" fillId="0" borderId="0" xfId="0" applyFont="1" applyFill="1"/>
    <xf numFmtId="0" fontId="6" fillId="0" borderId="0" xfId="3" applyFont="1" applyFill="1" applyBorder="1" applyAlignment="1">
      <alignment horizontal="left" vertical="top"/>
    </xf>
    <xf numFmtId="0" fontId="8" fillId="0" borderId="0" xfId="4" applyFont="1"/>
    <xf numFmtId="0" fontId="1" fillId="0" borderId="0" xfId="4" applyFont="1"/>
    <xf numFmtId="0" fontId="9" fillId="0" borderId="0" xfId="4" applyFont="1"/>
    <xf numFmtId="2" fontId="1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Alignment="1">
      <alignment horizontal="left"/>
    </xf>
    <xf numFmtId="0" fontId="1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2" xfId="0" applyFont="1" applyFill="1" applyBorder="1"/>
    <xf numFmtId="2" fontId="6" fillId="0" borderId="2" xfId="0" applyNumberFormat="1" applyFont="1" applyFill="1" applyBorder="1"/>
    <xf numFmtId="2" fontId="6" fillId="0" borderId="2" xfId="0" applyNumberFormat="1" applyFont="1" applyFill="1" applyBorder="1" applyAlignment="1">
      <alignment horizontal="right"/>
    </xf>
    <xf numFmtId="0" fontId="8" fillId="0" borderId="0" xfId="0" applyFont="1" applyFill="1" applyBorder="1"/>
    <xf numFmtId="2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2" fontId="6" fillId="0" borderId="3" xfId="0" applyNumberFormat="1" applyFont="1" applyFill="1" applyBorder="1"/>
    <xf numFmtId="2" fontId="6" fillId="0" borderId="3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/>
    <xf numFmtId="165" fontId="1" fillId="0" borderId="2" xfId="0" applyNumberFormat="1" applyFont="1" applyFill="1" applyBorder="1"/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9" fillId="0" borderId="0" xfId="0" applyFont="1"/>
    <xf numFmtId="0" fontId="8" fillId="0" borderId="0" xfId="0" applyFont="1"/>
    <xf numFmtId="165" fontId="8" fillId="0" borderId="0" xfId="0" applyNumberFormat="1" applyFont="1" applyAlignment="1">
      <alignment horizontal="center"/>
    </xf>
    <xf numFmtId="0" fontId="11" fillId="0" borderId="0" xfId="0" applyFont="1" applyBorder="1"/>
    <xf numFmtId="165" fontId="1" fillId="0" borderId="1" xfId="0" applyNumberFormat="1" applyFont="1" applyBorder="1" applyAlignment="1"/>
    <xf numFmtId="0" fontId="8" fillId="0" borderId="1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0" xfId="0" applyFont="1" applyAlignment="1"/>
    <xf numFmtId="165" fontId="8" fillId="0" borderId="1" xfId="0" applyNumberFormat="1" applyFont="1" applyBorder="1" applyAlignment="1"/>
    <xf numFmtId="3" fontId="8" fillId="0" borderId="4" xfId="0" applyNumberFormat="1" applyFont="1" applyFill="1" applyBorder="1" applyAlignment="1">
      <alignment horizontal="right"/>
    </xf>
    <xf numFmtId="0" fontId="6" fillId="0" borderId="0" xfId="3" applyFont="1" applyFill="1" applyBorder="1" applyAlignment="1">
      <alignment horizontal="justify" vertical="top"/>
    </xf>
    <xf numFmtId="1" fontId="1" fillId="0" borderId="5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0" xfId="3" applyFont="1" applyFill="1" applyBorder="1" applyAlignment="1">
      <alignment horizontal="justify" vertical="top"/>
    </xf>
    <xf numFmtId="0" fontId="6" fillId="0" borderId="3" xfId="3" applyFont="1" applyFill="1" applyBorder="1" applyAlignment="1">
      <alignment horizontal="justify" vertical="top"/>
    </xf>
    <xf numFmtId="1" fontId="1" fillId="0" borderId="6" xfId="0" applyNumberFormat="1" applyFont="1" applyFill="1" applyBorder="1" applyAlignment="1">
      <alignment horizontal="right"/>
    </xf>
    <xf numFmtId="0" fontId="11" fillId="0" borderId="0" xfId="0" applyFont="1" applyAlignment="1"/>
    <xf numFmtId="0" fontId="1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/>
    <xf numFmtId="0" fontId="1" fillId="0" borderId="3" xfId="0" applyFont="1" applyBorder="1"/>
    <xf numFmtId="0" fontId="1" fillId="0" borderId="0" xfId="0" applyFont="1" applyFill="1" applyAlignment="1">
      <alignment horizontal="right"/>
    </xf>
    <xf numFmtId="0" fontId="13" fillId="0" borderId="0" xfId="0" applyFont="1" applyFill="1"/>
    <xf numFmtId="0" fontId="8" fillId="0" borderId="0" xfId="0" applyFont="1" applyBorder="1"/>
    <xf numFmtId="0" fontId="12" fillId="0" borderId="1" xfId="3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6" fillId="0" borderId="0" xfId="3" applyFont="1" applyFill="1" applyBorder="1" applyAlignment="1">
      <alignment horizontal="right" vertical="top"/>
    </xf>
    <xf numFmtId="0" fontId="6" fillId="0" borderId="3" xfId="3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1" fontId="1" fillId="0" borderId="8" xfId="0" applyNumberFormat="1" applyFont="1" applyFill="1" applyBorder="1" applyAlignment="1">
      <alignment horizontal="right"/>
    </xf>
    <xf numFmtId="0" fontId="8" fillId="0" borderId="7" xfId="0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right"/>
    </xf>
    <xf numFmtId="0" fontId="16" fillId="0" borderId="0" xfId="5" applyFont="1"/>
    <xf numFmtId="0" fontId="17" fillId="0" borderId="0" xfId="5" applyFont="1"/>
    <xf numFmtId="0" fontId="18" fillId="0" borderId="0" xfId="5" applyFont="1"/>
    <xf numFmtId="0" fontId="16" fillId="0" borderId="9" xfId="5" applyFont="1" applyBorder="1" applyAlignment="1">
      <alignment horizontal="center"/>
    </xf>
    <xf numFmtId="0" fontId="15" fillId="0" borderId="0" xfId="5"/>
    <xf numFmtId="0" fontId="16" fillId="0" borderId="0" xfId="5" applyFont="1" applyBorder="1"/>
    <xf numFmtId="0" fontId="17" fillId="0" borderId="0" xfId="5" applyFont="1" applyBorder="1" applyAlignment="1">
      <alignment horizontal="center"/>
    </xf>
    <xf numFmtId="0" fontId="16" fillId="0" borderId="9" xfId="5" applyFont="1" applyBorder="1" applyAlignment="1">
      <alignment horizontal="left" vertical="center"/>
    </xf>
    <xf numFmtId="0" fontId="16" fillId="0" borderId="9" xfId="5" applyFont="1" applyBorder="1"/>
    <xf numFmtId="0" fontId="20" fillId="0" borderId="0" xfId="6" applyFont="1" applyBorder="1" applyAlignment="1">
      <alignment horizontal="justify" vertical="top"/>
    </xf>
    <xf numFmtId="0" fontId="20" fillId="0" borderId="10" xfId="6" applyFont="1" applyBorder="1" applyAlignment="1">
      <alignment horizontal="justify" vertical="top"/>
    </xf>
    <xf numFmtId="0" fontId="17" fillId="0" borderId="10" xfId="5" applyFont="1" applyBorder="1"/>
    <xf numFmtId="0" fontId="17" fillId="0" borderId="0" xfId="5" applyFont="1" applyAlignment="1">
      <alignment horizontal="right"/>
    </xf>
    <xf numFmtId="0" fontId="20" fillId="0" borderId="11" xfId="6" applyFont="1" applyBorder="1" applyAlignment="1">
      <alignment horizontal="justify" vertical="top"/>
    </xf>
    <xf numFmtId="0" fontId="17" fillId="0" borderId="11" xfId="5" applyFont="1" applyBorder="1"/>
    <xf numFmtId="0" fontId="17" fillId="0" borderId="11" xfId="5" applyFont="1" applyBorder="1" applyAlignment="1">
      <alignment horizontal="right"/>
    </xf>
    <xf numFmtId="0" fontId="17" fillId="0" borderId="9" xfId="5" applyFont="1" applyBorder="1" applyAlignment="1">
      <alignment horizontal="right"/>
    </xf>
    <xf numFmtId="0" fontId="16" fillId="0" borderId="9" xfId="5" applyFont="1" applyBorder="1" applyAlignment="1">
      <alignment horizontal="right"/>
    </xf>
    <xf numFmtId="0" fontId="17" fillId="0" borderId="10" xfId="5" applyFont="1" applyBorder="1" applyAlignment="1">
      <alignment horizontal="right"/>
    </xf>
    <xf numFmtId="0" fontId="17" fillId="0" borderId="9" xfId="5" applyFont="1" applyBorder="1"/>
    <xf numFmtId="0" fontId="16" fillId="0" borderId="0" xfId="5" applyFont="1" applyBorder="1" applyAlignment="1">
      <alignment horizontal="left" vertical="center"/>
    </xf>
    <xf numFmtId="0" fontId="17" fillId="0" borderId="0" xfId="5" applyFont="1" applyBorder="1" applyAlignment="1">
      <alignment horizontal="right"/>
    </xf>
    <xf numFmtId="0" fontId="16" fillId="0" borderId="0" xfId="5" applyFont="1" applyBorder="1" applyAlignment="1">
      <alignment horizontal="right"/>
    </xf>
    <xf numFmtId="0" fontId="22" fillId="0" borderId="0" xfId="5" applyFont="1"/>
    <xf numFmtId="0" fontId="20" fillId="0" borderId="0" xfId="5" applyFont="1"/>
    <xf numFmtId="0" fontId="23" fillId="0" borderId="0" xfId="5" applyFont="1"/>
    <xf numFmtId="0" fontId="22" fillId="0" borderId="9" xfId="5" applyFont="1" applyBorder="1" applyAlignment="1">
      <alignment horizontal="center"/>
    </xf>
    <xf numFmtId="0" fontId="20" fillId="0" borderId="0" xfId="5" applyFont="1" applyBorder="1" applyAlignment="1">
      <alignment horizontal="center"/>
    </xf>
    <xf numFmtId="3" fontId="16" fillId="0" borderId="9" xfId="5" applyNumberFormat="1" applyFont="1" applyBorder="1"/>
    <xf numFmtId="3" fontId="22" fillId="0" borderId="9" xfId="5" applyNumberFormat="1" applyFont="1" applyBorder="1" applyAlignment="1">
      <alignment horizontal="right"/>
    </xf>
    <xf numFmtId="3" fontId="16" fillId="0" borderId="9" xfId="5" applyNumberFormat="1" applyFont="1" applyBorder="1" applyAlignment="1">
      <alignment horizontal="right"/>
    </xf>
    <xf numFmtId="3" fontId="17" fillId="0" borderId="0" xfId="5" applyNumberFormat="1" applyFont="1"/>
    <xf numFmtId="3" fontId="20" fillId="0" borderId="0" xfId="5" applyNumberFormat="1" applyFont="1"/>
    <xf numFmtId="0" fontId="20" fillId="0" borderId="10" xfId="6" applyFont="1" applyBorder="1" applyAlignment="1">
      <alignment horizontal="right" vertical="top"/>
    </xf>
    <xf numFmtId="3" fontId="17" fillId="0" borderId="0" xfId="5" applyNumberFormat="1" applyFont="1" applyAlignment="1">
      <alignment horizontal="right"/>
    </xf>
    <xf numFmtId="3" fontId="20" fillId="0" borderId="0" xfId="5" applyNumberFormat="1" applyFont="1" applyAlignment="1">
      <alignment horizontal="right"/>
    </xf>
    <xf numFmtId="3" fontId="17" fillId="0" borderId="11" xfId="5" applyNumberFormat="1" applyFont="1" applyBorder="1" applyAlignment="1">
      <alignment horizontal="right"/>
    </xf>
    <xf numFmtId="3" fontId="20" fillId="0" borderId="11" xfId="5" applyNumberFormat="1" applyFont="1" applyBorder="1" applyAlignment="1">
      <alignment horizontal="right"/>
    </xf>
    <xf numFmtId="3" fontId="20" fillId="0" borderId="9" xfId="5" applyNumberFormat="1" applyFont="1" applyBorder="1"/>
    <xf numFmtId="3" fontId="17" fillId="0" borderId="9" xfId="5" applyNumberFormat="1" applyFont="1" applyBorder="1"/>
    <xf numFmtId="3" fontId="22" fillId="0" borderId="9" xfId="5" applyNumberFormat="1" applyFont="1" applyBorder="1"/>
    <xf numFmtId="3" fontId="17" fillId="0" borderId="10" xfId="5" applyNumberFormat="1" applyFont="1" applyBorder="1"/>
    <xf numFmtId="3" fontId="20" fillId="0" borderId="10" xfId="5" applyNumberFormat="1" applyFont="1" applyBorder="1"/>
    <xf numFmtId="0" fontId="22" fillId="0" borderId="9" xfId="5" applyFont="1" applyBorder="1" applyAlignment="1">
      <alignment horizontal="right"/>
    </xf>
    <xf numFmtId="3" fontId="17" fillId="0" borderId="10" xfId="5" applyNumberFormat="1" applyFont="1" applyBorder="1" applyAlignment="1">
      <alignment horizontal="right"/>
    </xf>
    <xf numFmtId="3" fontId="20" fillId="0" borderId="10" xfId="5" applyNumberFormat="1" applyFont="1" applyBorder="1" applyAlignment="1">
      <alignment horizontal="right"/>
    </xf>
    <xf numFmtId="3" fontId="17" fillId="0" borderId="0" xfId="5" applyNumberFormat="1" applyFont="1" applyBorder="1" applyAlignment="1">
      <alignment horizontal="right"/>
    </xf>
    <xf numFmtId="3" fontId="16" fillId="0" borderId="11" xfId="5" applyNumberFormat="1" applyFont="1" applyBorder="1" applyAlignment="1">
      <alignment horizontal="right"/>
    </xf>
    <xf numFmtId="0" fontId="22" fillId="0" borderId="0" xfId="5" applyFont="1" applyBorder="1" applyAlignment="1">
      <alignment horizontal="right"/>
    </xf>
    <xf numFmtId="0" fontId="20" fillId="0" borderId="0" xfId="5" applyFont="1" applyAlignment="1">
      <alignment horizontal="right"/>
    </xf>
    <xf numFmtId="0" fontId="20" fillId="0" borderId="11" xfId="5" applyFont="1" applyBorder="1" applyAlignment="1">
      <alignment horizontal="right"/>
    </xf>
    <xf numFmtId="2" fontId="1" fillId="2" borderId="0" xfId="0" applyNumberFormat="1" applyFont="1" applyFill="1" applyAlignment="1">
      <alignment horizontal="left" vertical="center"/>
    </xf>
    <xf numFmtId="0" fontId="17" fillId="0" borderId="12" xfId="5" applyFont="1" applyBorder="1"/>
    <xf numFmtId="0" fontId="19" fillId="0" borderId="13" xfId="5" applyFont="1" applyFill="1" applyBorder="1"/>
    <xf numFmtId="0" fontId="15" fillId="0" borderId="12" xfId="5" applyFont="1" applyBorder="1"/>
    <xf numFmtId="0" fontId="17" fillId="0" borderId="13" xfId="5" applyFont="1" applyBorder="1"/>
    <xf numFmtId="0" fontId="15" fillId="0" borderId="14" xfId="5" applyFont="1" applyBorder="1"/>
    <xf numFmtId="0" fontId="15" fillId="0" borderId="15" xfId="5" applyFont="1" applyBorder="1"/>
    <xf numFmtId="0" fontId="3" fillId="0" borderId="16" xfId="5" applyFont="1" applyBorder="1"/>
    <xf numFmtId="0" fontId="8" fillId="0" borderId="13" xfId="5" applyFont="1" applyBorder="1"/>
    <xf numFmtId="0" fontId="19" fillId="0" borderId="9" xfId="5" applyFont="1" applyFill="1" applyBorder="1"/>
    <xf numFmtId="0" fontId="15" fillId="0" borderId="16" xfId="5" applyFont="1" applyBorder="1"/>
    <xf numFmtId="0" fontId="3" fillId="0" borderId="12" xfId="5" applyFont="1" applyBorder="1"/>
    <xf numFmtId="0" fontId="17" fillId="0" borderId="18" xfId="5" applyFont="1" applyBorder="1"/>
    <xf numFmtId="0" fontId="15" fillId="0" borderId="19" xfId="5" applyFont="1" applyBorder="1"/>
    <xf numFmtId="0" fontId="17" fillId="0" borderId="20" xfId="5" applyFont="1" applyBorder="1"/>
    <xf numFmtId="0" fontId="3" fillId="0" borderId="14" xfId="5" applyFont="1" applyBorder="1"/>
    <xf numFmtId="0" fontId="8" fillId="0" borderId="18" xfId="5" applyFont="1" applyBorder="1"/>
    <xf numFmtId="0" fontId="15" fillId="0" borderId="13" xfId="5" applyFont="1" applyBorder="1"/>
    <xf numFmtId="0" fontId="15" fillId="0" borderId="18" xfId="5" applyBorder="1"/>
    <xf numFmtId="0" fontId="15" fillId="0" borderId="20" xfId="5" applyBorder="1"/>
    <xf numFmtId="0" fontId="3" fillId="0" borderId="18" xfId="5" applyFont="1" applyBorder="1"/>
    <xf numFmtId="0" fontId="16" fillId="0" borderId="17" xfId="5" applyFont="1" applyBorder="1" applyAlignment="1">
      <alignment horizontal="left" vertical="center"/>
    </xf>
    <xf numFmtId="0" fontId="17" fillId="0" borderId="17" xfId="5" applyFont="1" applyBorder="1" applyAlignment="1">
      <alignment horizontal="right"/>
    </xf>
    <xf numFmtId="0" fontId="16" fillId="0" borderId="17" xfId="5" applyFont="1" applyBorder="1" applyAlignment="1">
      <alignment horizontal="right"/>
    </xf>
    <xf numFmtId="0" fontId="16" fillId="0" borderId="11" xfId="5" applyFont="1" applyBorder="1" applyAlignment="1">
      <alignment horizontal="center"/>
    </xf>
    <xf numFmtId="0" fontId="16" fillId="0" borderId="11" xfId="5" applyFont="1" applyBorder="1" applyAlignment="1">
      <alignment horizontal="right"/>
    </xf>
    <xf numFmtId="0" fontId="20" fillId="0" borderId="12" xfId="5" applyFont="1" applyBorder="1"/>
    <xf numFmtId="0" fontId="20" fillId="0" borderId="13" xfId="5" applyFont="1" applyBorder="1"/>
    <xf numFmtId="0" fontId="20" fillId="0" borderId="18" xfId="5" applyFont="1" applyBorder="1"/>
    <xf numFmtId="0" fontId="20" fillId="0" borderId="20" xfId="5" applyFont="1" applyBorder="1"/>
    <xf numFmtId="0" fontId="25" fillId="0" borderId="18" xfId="5" applyFont="1" applyBorder="1"/>
    <xf numFmtId="3" fontId="16" fillId="0" borderId="17" xfId="5" applyNumberFormat="1" applyFont="1" applyBorder="1" applyAlignment="1">
      <alignment horizontal="right"/>
    </xf>
    <xf numFmtId="3" fontId="22" fillId="0" borderId="17" xfId="5" applyNumberFormat="1" applyFont="1" applyBorder="1" applyAlignment="1">
      <alignment horizontal="right"/>
    </xf>
    <xf numFmtId="0" fontId="22" fillId="0" borderId="11" xfId="5" applyFont="1" applyBorder="1" applyAlignment="1">
      <alignment horizontal="center"/>
    </xf>
    <xf numFmtId="0" fontId="15" fillId="0" borderId="12" xfId="5" applyBorder="1"/>
    <xf numFmtId="0" fontId="22" fillId="0" borderId="11" xfId="5" applyFont="1" applyBorder="1" applyAlignment="1">
      <alignment horizontal="right"/>
    </xf>
    <xf numFmtId="3" fontId="16" fillId="0" borderId="0" xfId="5" applyNumberFormat="1" applyFont="1" applyBorder="1" applyAlignment="1">
      <alignment horizontal="right"/>
    </xf>
    <xf numFmtId="3" fontId="22" fillId="0" borderId="0" xfId="5" applyNumberFormat="1" applyFont="1" applyBorder="1" applyAlignment="1">
      <alignment horizontal="right"/>
    </xf>
  </cellXfs>
  <cellStyles count="7">
    <cellStyle name="Euro" xfId="1"/>
    <cellStyle name="Lien hypertexte" xfId="2" builtinId="8"/>
    <cellStyle name="Normal" xfId="0" builtinId="0"/>
    <cellStyle name="Normal 2" xfId="5"/>
    <cellStyle name="Normal_Liste" xfId="3"/>
    <cellStyle name="Normal_part financement orchestres" xfId="4"/>
    <cellStyle name="Texte explicatif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baseColWidth="10" defaultRowHeight="12.75" x14ac:dyDescent="0.2"/>
  <cols>
    <col min="4" max="4" width="124.140625" customWidth="1"/>
  </cols>
  <sheetData>
    <row r="1" spans="1:6" x14ac:dyDescent="0.2">
      <c r="A1" s="1" t="s">
        <v>0</v>
      </c>
    </row>
    <row r="8" spans="1:6" x14ac:dyDescent="0.2">
      <c r="A8" s="1" t="s">
        <v>1</v>
      </c>
    </row>
    <row r="9" spans="1:6" x14ac:dyDescent="0.2">
      <c r="B9" s="2" t="s">
        <v>2</v>
      </c>
    </row>
    <row r="10" spans="1:6" x14ac:dyDescent="0.2">
      <c r="B10" s="3" t="s">
        <v>3</v>
      </c>
    </row>
    <row r="11" spans="1:6" x14ac:dyDescent="0.2">
      <c r="B11" s="3" t="s">
        <v>4</v>
      </c>
    </row>
    <row r="12" spans="1:6" x14ac:dyDescent="0.2">
      <c r="B12" s="3" t="s">
        <v>5</v>
      </c>
    </row>
    <row r="13" spans="1:6" ht="15" x14ac:dyDescent="0.2">
      <c r="B13" s="3" t="s">
        <v>6</v>
      </c>
      <c r="D13" s="4"/>
    </row>
    <row r="14" spans="1:6" ht="15" x14ac:dyDescent="0.2">
      <c r="B14" s="3" t="s">
        <v>7</v>
      </c>
      <c r="D14" s="4"/>
    </row>
    <row r="15" spans="1:6" ht="15" x14ac:dyDescent="0.2">
      <c r="F15" s="4"/>
    </row>
    <row r="20" spans="1:1" x14ac:dyDescent="0.2">
      <c r="A20" s="1" t="s">
        <v>8</v>
      </c>
    </row>
  </sheetData>
  <sheetProtection selectLockedCells="1" selectUnlockedCells="1"/>
  <hyperlinks>
    <hyperlink ref="B9" location="'orchestres subventionnés MCC'!A1" display="ORCHESTRES PERMANENTS SUBVENTIONNES PAR LE MINISTERE DE LA CULTURE ET DE LA COMMUNICATION"/>
    <hyperlink ref="B10" location="'effectif musical orchestres  '!A5" display="EFECTIF MUSICAL DES ORCHESTRES PERMANENTS SUBVENTIONNÉS PAR LE MINISTÈRE DE LA CULTURE ET DE LA COMMUNICATION"/>
    <hyperlink ref="B11" location="'orchestres Radio France'!A8" display="ACTIVITÉ DES FORMATIONS ORCHESTRALES ET VOCALES DE RADIO FRANCE"/>
    <hyperlink ref="B12" location="'nbre d''ensembles musicaux subv'!A6" display="ENSEMBLES MUSICAUX SUBVENTIONNÉS PAR LE MINISTÈRE DE LA CULTURE ET DE LA COMMUNICATION  PAR TYPE D'AIDE"/>
    <hyperlink ref="B13" location="'ens  musicaux par type de musiq'!A7" display="SUBVENTIONS DU MINISTÈRE DE LA CULTURE ET DE LA COMMUNICATION  AUX ENSEMBLES MUSICAUX PAR TYPE D'AIDE"/>
    <hyperlink ref="B14" location="ens musicaux par type de musique" display="RÉPARTITION DES ENSEMBLES MUSICAUX AIDÉS PAR LE MINISTÈRE DE LA CULTURE ET DE LA COMMUNICATION PAR ESTHÉTIQUE MUSICALE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H63"/>
  <sheetViews>
    <sheetView workbookViewId="0">
      <selection activeCell="B43" sqref="B43"/>
    </sheetView>
  </sheetViews>
  <sheetFormatPr baseColWidth="10" defaultRowHeight="11.25" x14ac:dyDescent="0.2"/>
  <cols>
    <col min="1" max="1" width="11.42578125" style="10"/>
    <col min="2" max="2" width="15.42578125" style="10" customWidth="1"/>
    <col min="3" max="3" width="16.28515625" style="10" customWidth="1"/>
    <col min="4" max="4" width="17.42578125" style="10" customWidth="1"/>
    <col min="5" max="5" width="18.140625" style="10" customWidth="1"/>
    <col min="6" max="6" width="18.85546875" style="10" customWidth="1"/>
    <col min="7" max="7" width="17.140625" style="10" customWidth="1"/>
    <col min="8" max="16384" width="11.42578125" style="10"/>
  </cols>
  <sheetData>
    <row r="1" spans="1:8" x14ac:dyDescent="0.2">
      <c r="A1" s="9" t="s">
        <v>9</v>
      </c>
    </row>
    <row r="2" spans="1:8" x14ac:dyDescent="0.2">
      <c r="A2" s="11" t="s">
        <v>10</v>
      </c>
    </row>
    <row r="3" spans="1:8" x14ac:dyDescent="0.2">
      <c r="A3" s="11"/>
    </row>
    <row r="4" spans="1:8" x14ac:dyDescent="0.2">
      <c r="A4" s="116"/>
      <c r="B4" s="116"/>
      <c r="C4" s="12"/>
      <c r="D4" s="12"/>
      <c r="E4" s="12"/>
      <c r="F4" s="12"/>
      <c r="G4" s="12"/>
      <c r="H4" s="12"/>
    </row>
    <row r="5" spans="1:8" x14ac:dyDescent="0.2">
      <c r="A5" s="13" t="s">
        <v>11</v>
      </c>
      <c r="B5" s="7"/>
      <c r="C5" s="7"/>
      <c r="D5" s="7"/>
      <c r="E5" s="7"/>
      <c r="F5" s="7"/>
      <c r="G5" s="7"/>
      <c r="H5" s="12"/>
    </row>
    <row r="6" spans="1:8" x14ac:dyDescent="0.2">
      <c r="A6" s="13"/>
      <c r="B6" s="7"/>
      <c r="C6" s="7"/>
      <c r="D6" s="7"/>
      <c r="E6" s="7"/>
      <c r="F6" s="7"/>
      <c r="G6" s="7"/>
      <c r="H6" s="12"/>
    </row>
    <row r="7" spans="1:8" x14ac:dyDescent="0.2">
      <c r="A7" s="14" t="s">
        <v>12</v>
      </c>
      <c r="B7" s="7"/>
      <c r="C7" s="7"/>
      <c r="D7" s="7"/>
      <c r="E7" s="7"/>
      <c r="F7" s="7"/>
      <c r="G7" s="7"/>
      <c r="H7" s="5"/>
    </row>
    <row r="8" spans="1:8" x14ac:dyDescent="0.2">
      <c r="A8" s="15"/>
      <c r="B8" s="16" t="s">
        <v>13</v>
      </c>
      <c r="C8" s="16" t="s">
        <v>14</v>
      </c>
      <c r="D8" s="16" t="s">
        <v>15</v>
      </c>
      <c r="E8" s="16" t="s">
        <v>16</v>
      </c>
      <c r="F8" s="17" t="s">
        <v>17</v>
      </c>
      <c r="G8" s="17" t="s">
        <v>18</v>
      </c>
      <c r="H8" s="5"/>
    </row>
    <row r="9" spans="1:8" x14ac:dyDescent="0.2">
      <c r="A9" s="18">
        <v>2007</v>
      </c>
      <c r="B9" s="19">
        <v>48.975999999999999</v>
      </c>
      <c r="C9" s="19">
        <v>33.863999999999997</v>
      </c>
      <c r="D9" s="19">
        <v>28.4</v>
      </c>
      <c r="E9" s="19">
        <v>4.1390000000000002</v>
      </c>
      <c r="F9" s="19">
        <v>0.54800000000000004</v>
      </c>
      <c r="G9" s="20" t="s">
        <v>19</v>
      </c>
      <c r="H9" s="12"/>
    </row>
    <row r="10" spans="1:8" x14ac:dyDescent="0.2">
      <c r="A10" s="21">
        <v>2008</v>
      </c>
      <c r="B10" s="22">
        <v>49.244</v>
      </c>
      <c r="C10" s="22">
        <v>33.960999999999999</v>
      </c>
      <c r="D10" s="22">
        <v>28.760999999999999</v>
      </c>
      <c r="E10" s="22">
        <v>4.2320000000000002</v>
      </c>
      <c r="F10" s="22">
        <v>0.52600000000000002</v>
      </c>
      <c r="G10" s="22">
        <v>28.580000000000013</v>
      </c>
      <c r="H10" s="12"/>
    </row>
    <row r="11" spans="1:8" x14ac:dyDescent="0.2">
      <c r="A11" s="21">
        <v>2009</v>
      </c>
      <c r="B11" s="22">
        <v>49.970999999999997</v>
      </c>
      <c r="C11" s="22">
        <v>34.557000000000002</v>
      </c>
      <c r="D11" s="22">
        <v>28.73</v>
      </c>
      <c r="E11" s="22">
        <v>4.1829999999999998</v>
      </c>
      <c r="F11" s="22">
        <v>0.42899999999999999</v>
      </c>
      <c r="G11" s="22">
        <v>29.717999999999989</v>
      </c>
      <c r="H11" s="12"/>
    </row>
    <row r="12" spans="1:8" x14ac:dyDescent="0.2">
      <c r="A12" s="21">
        <v>2010</v>
      </c>
      <c r="B12" s="22">
        <v>50.554000000000002</v>
      </c>
      <c r="C12" s="22">
        <v>34.936999999999998</v>
      </c>
      <c r="D12" s="22">
        <v>29.192</v>
      </c>
      <c r="E12" s="22">
        <v>3.9609999999999999</v>
      </c>
      <c r="F12" s="23" t="s">
        <v>20</v>
      </c>
      <c r="G12" s="22">
        <v>28.328000000000003</v>
      </c>
      <c r="H12" s="12"/>
    </row>
    <row r="13" spans="1:8" x14ac:dyDescent="0.2">
      <c r="A13" s="21">
        <v>2011</v>
      </c>
      <c r="B13" s="22">
        <v>50.63</v>
      </c>
      <c r="C13" s="22">
        <v>34.799999999999997</v>
      </c>
      <c r="D13" s="22">
        <v>28.904</v>
      </c>
      <c r="E13" s="22">
        <v>3.7120000000000002</v>
      </c>
      <c r="F13" s="23" t="s">
        <v>20</v>
      </c>
      <c r="G13" s="22">
        <v>30.635999999999981</v>
      </c>
      <c r="H13" s="12"/>
    </row>
    <row r="14" spans="1:8" x14ac:dyDescent="0.2">
      <c r="A14" s="24">
        <v>2012</v>
      </c>
      <c r="B14" s="25"/>
      <c r="C14" s="25"/>
      <c r="D14" s="25"/>
      <c r="E14" s="25"/>
      <c r="F14" s="26"/>
      <c r="G14" s="25"/>
      <c r="H14" s="12"/>
    </row>
    <row r="15" spans="1:8" x14ac:dyDescent="0.2">
      <c r="A15" s="11"/>
    </row>
    <row r="16" spans="1:8" s="11" customFormat="1" x14ac:dyDescent="0.2"/>
    <row r="17" spans="1:8" x14ac:dyDescent="0.2">
      <c r="A17" s="13" t="s">
        <v>21</v>
      </c>
      <c r="B17" s="5"/>
      <c r="C17" s="5"/>
      <c r="D17" s="5"/>
      <c r="E17" s="5"/>
      <c r="F17" s="5"/>
      <c r="G17" s="5"/>
      <c r="H17" s="5"/>
    </row>
    <row r="18" spans="1:8" x14ac:dyDescent="0.2">
      <c r="A18" s="5"/>
      <c r="B18" s="5"/>
      <c r="C18" s="5"/>
      <c r="D18" s="5"/>
      <c r="E18" s="5"/>
      <c r="F18" s="5"/>
      <c r="G18" s="5"/>
      <c r="H18" s="5"/>
    </row>
    <row r="19" spans="1:8" x14ac:dyDescent="0.2">
      <c r="A19" s="14" t="s">
        <v>12</v>
      </c>
      <c r="B19" s="5"/>
      <c r="C19" s="5"/>
      <c r="D19" s="5"/>
      <c r="E19" s="5"/>
      <c r="F19" s="5"/>
      <c r="G19" s="5"/>
      <c r="H19" s="5"/>
    </row>
    <row r="20" spans="1:8" x14ac:dyDescent="0.2">
      <c r="A20" s="15"/>
      <c r="B20" s="27" t="s">
        <v>13</v>
      </c>
      <c r="C20" s="27" t="s">
        <v>14</v>
      </c>
      <c r="D20" s="27" t="s">
        <v>15</v>
      </c>
      <c r="E20" s="27" t="s">
        <v>16</v>
      </c>
      <c r="F20" s="15" t="s">
        <v>17</v>
      </c>
      <c r="G20" s="15" t="s">
        <v>18</v>
      </c>
      <c r="H20" s="5"/>
    </row>
    <row r="21" spans="1:8" x14ac:dyDescent="0.2">
      <c r="A21" s="18">
        <v>2007</v>
      </c>
      <c r="B21" s="19">
        <v>63.387999999999998</v>
      </c>
      <c r="C21" s="19">
        <v>36.999000000000002</v>
      </c>
      <c r="D21" s="19">
        <v>30.474</v>
      </c>
      <c r="E21" s="19">
        <v>4.5</v>
      </c>
      <c r="F21" s="19">
        <v>0.54800000000000004</v>
      </c>
      <c r="G21" s="20" t="s">
        <v>19</v>
      </c>
      <c r="H21" s="12"/>
    </row>
    <row r="22" spans="1:8" x14ac:dyDescent="0.2">
      <c r="A22" s="21">
        <v>2008</v>
      </c>
      <c r="B22" s="22">
        <v>63.555999999999997</v>
      </c>
      <c r="C22" s="22">
        <v>37.095999999999997</v>
      </c>
      <c r="D22" s="22">
        <v>30.835000000000001</v>
      </c>
      <c r="E22" s="22">
        <v>4.593</v>
      </c>
      <c r="F22" s="22">
        <v>0.52800000000000002</v>
      </c>
      <c r="G22" s="22">
        <v>30.467999999999989</v>
      </c>
      <c r="H22" s="12"/>
    </row>
    <row r="23" spans="1:8" x14ac:dyDescent="0.2">
      <c r="A23" s="21">
        <v>2009</v>
      </c>
      <c r="B23" s="22">
        <v>64.427999999999997</v>
      </c>
      <c r="C23" s="22">
        <v>37.837000000000003</v>
      </c>
      <c r="D23" s="22">
        <v>30.972000000000001</v>
      </c>
      <c r="E23" s="22">
        <v>4.5439999999999996</v>
      </c>
      <c r="F23" s="22">
        <v>0.42799999999999999</v>
      </c>
      <c r="G23" s="22">
        <v>31.677999999999997</v>
      </c>
      <c r="H23" s="12"/>
    </row>
    <row r="24" spans="1:8" x14ac:dyDescent="0.2">
      <c r="A24" s="21">
        <v>2010</v>
      </c>
      <c r="B24" s="22">
        <v>65.010999999999996</v>
      </c>
      <c r="C24" s="22">
        <v>38.216999999999999</v>
      </c>
      <c r="D24" s="22">
        <v>31.434000000000001</v>
      </c>
      <c r="E24" s="22">
        <v>4.3319999999999999</v>
      </c>
      <c r="F24" s="23" t="s">
        <v>20</v>
      </c>
      <c r="G24" s="22">
        <v>30.287999999999982</v>
      </c>
      <c r="H24" s="12"/>
    </row>
    <row r="25" spans="1:8" x14ac:dyDescent="0.2">
      <c r="A25" s="21">
        <v>2011</v>
      </c>
      <c r="B25" s="22">
        <v>65.087000000000003</v>
      </c>
      <c r="C25" s="22">
        <v>38.08</v>
      </c>
      <c r="D25" s="22">
        <v>31.143999999999998</v>
      </c>
      <c r="E25" s="22">
        <v>4.0730000000000004</v>
      </c>
      <c r="F25" s="23" t="s">
        <v>20</v>
      </c>
      <c r="G25" s="22">
        <v>32.598000000000013</v>
      </c>
      <c r="H25" s="12"/>
    </row>
    <row r="26" spans="1:8" x14ac:dyDescent="0.2">
      <c r="A26" s="24">
        <v>2012</v>
      </c>
      <c r="B26" s="25">
        <v>67.084999999999994</v>
      </c>
      <c r="C26" s="25">
        <v>37.658999999999999</v>
      </c>
      <c r="D26" s="25">
        <v>29.175000000000001</v>
      </c>
      <c r="E26" s="25">
        <v>4.0739999999999998</v>
      </c>
      <c r="F26" s="26" t="s">
        <v>20</v>
      </c>
      <c r="G26" s="25">
        <v>34.655000000000001</v>
      </c>
      <c r="H26" s="12"/>
    </row>
    <row r="27" spans="1:8" x14ac:dyDescent="0.2">
      <c r="A27" s="5"/>
      <c r="B27" s="5"/>
      <c r="C27" s="5"/>
      <c r="D27" s="5"/>
      <c r="E27" s="5"/>
      <c r="F27" s="5"/>
      <c r="G27" s="5"/>
      <c r="H27" s="12"/>
    </row>
    <row r="28" spans="1:8" x14ac:dyDescent="0.2">
      <c r="A28" s="28" t="s">
        <v>22</v>
      </c>
      <c r="B28" s="5"/>
      <c r="C28" s="5"/>
      <c r="D28" s="5"/>
      <c r="E28" s="5"/>
      <c r="F28" s="5"/>
      <c r="G28" s="5"/>
      <c r="H28" s="5"/>
    </row>
    <row r="29" spans="1:8" x14ac:dyDescent="0.2">
      <c r="A29" s="15"/>
      <c r="B29" s="27" t="s">
        <v>13</v>
      </c>
      <c r="C29" s="27" t="s">
        <v>14</v>
      </c>
      <c r="D29" s="27" t="s">
        <v>15</v>
      </c>
      <c r="E29" s="27" t="s">
        <v>16</v>
      </c>
      <c r="F29" s="15" t="s">
        <v>17</v>
      </c>
      <c r="G29" s="15" t="s">
        <v>18</v>
      </c>
      <c r="H29" s="5"/>
    </row>
    <row r="30" spans="1:8" x14ac:dyDescent="0.2">
      <c r="A30" s="18">
        <v>2007</v>
      </c>
      <c r="B30" s="29">
        <v>22.6</v>
      </c>
      <c r="C30" s="29">
        <v>37.5</v>
      </c>
      <c r="D30" s="29">
        <v>18.600000000000001</v>
      </c>
      <c r="E30" s="29">
        <v>2.7</v>
      </c>
      <c r="F30" s="29">
        <v>2.6</v>
      </c>
      <c r="G30" s="29">
        <v>16</v>
      </c>
      <c r="H30" s="5"/>
    </row>
    <row r="31" spans="1:8" x14ac:dyDescent="0.2">
      <c r="A31" s="21">
        <v>2008</v>
      </c>
      <c r="B31" s="30">
        <v>37.6</v>
      </c>
      <c r="C31" s="30">
        <v>22.2</v>
      </c>
      <c r="D31" s="30">
        <v>18.5</v>
      </c>
      <c r="E31" s="30">
        <v>2.8</v>
      </c>
      <c r="F31" s="30">
        <v>0.8</v>
      </c>
      <c r="G31" s="30">
        <v>18.100000000000001</v>
      </c>
      <c r="H31" s="5"/>
    </row>
    <row r="32" spans="1:8" x14ac:dyDescent="0.2">
      <c r="A32" s="21">
        <v>2009</v>
      </c>
      <c r="B32" s="30">
        <v>37.97840789155596</v>
      </c>
      <c r="C32" s="30">
        <v>22.295532402903319</v>
      </c>
      <c r="D32" s="30">
        <v>18.254234989593098</v>
      </c>
      <c r="E32" s="30">
        <v>2.6721855671318817</v>
      </c>
      <c r="F32" s="30">
        <v>0.24469483900258845</v>
      </c>
      <c r="G32" s="30">
        <v>18.554944309813159</v>
      </c>
      <c r="H32" s="5"/>
    </row>
    <row r="33" spans="1:8" x14ac:dyDescent="0.2">
      <c r="A33" s="21">
        <v>2010</v>
      </c>
      <c r="B33" s="30">
        <v>38.299999999999997</v>
      </c>
      <c r="C33" s="30">
        <v>22.4</v>
      </c>
      <c r="D33" s="30">
        <v>18.5</v>
      </c>
      <c r="E33" s="30">
        <v>2.5</v>
      </c>
      <c r="F33" s="30">
        <v>0.1</v>
      </c>
      <c r="G33" s="30">
        <v>18.100000000000001</v>
      </c>
      <c r="H33" s="5"/>
    </row>
    <row r="34" spans="1:8" x14ac:dyDescent="0.2">
      <c r="A34" s="21">
        <v>2011</v>
      </c>
      <c r="B34" s="31">
        <v>38</v>
      </c>
      <c r="C34" s="31">
        <v>22</v>
      </c>
      <c r="D34" s="31">
        <v>18</v>
      </c>
      <c r="E34" s="31">
        <v>2</v>
      </c>
      <c r="F34" s="32" t="s">
        <v>20</v>
      </c>
      <c r="G34" s="31">
        <v>19</v>
      </c>
      <c r="H34" s="5"/>
    </row>
    <row r="35" spans="1:8" x14ac:dyDescent="0.2">
      <c r="A35" s="21">
        <v>2012</v>
      </c>
      <c r="B35" s="31">
        <v>39</v>
      </c>
      <c r="C35" s="31">
        <v>22</v>
      </c>
      <c r="D35" s="31">
        <v>17</v>
      </c>
      <c r="E35" s="31">
        <v>2</v>
      </c>
      <c r="F35" s="32" t="s">
        <v>20</v>
      </c>
      <c r="G35" s="31">
        <v>20</v>
      </c>
      <c r="H35" s="5"/>
    </row>
    <row r="36" spans="1:8" x14ac:dyDescent="0.2">
      <c r="A36" s="21">
        <v>2013</v>
      </c>
      <c r="B36" s="31"/>
      <c r="C36" s="31"/>
      <c r="D36" s="31"/>
      <c r="E36" s="31"/>
      <c r="F36" s="32"/>
      <c r="G36" s="31"/>
      <c r="H36" s="5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33" t="s">
        <v>88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61" spans="1:8" x14ac:dyDescent="0.2">
      <c r="A61" s="5"/>
      <c r="B61" s="5"/>
      <c r="C61" s="5"/>
      <c r="D61" s="5"/>
      <c r="E61" s="5"/>
      <c r="F61" s="5"/>
      <c r="G61" s="5"/>
      <c r="H61" s="5"/>
    </row>
    <row r="63" spans="1:8" x14ac:dyDescent="0.2">
      <c r="A63" s="33" t="s">
        <v>88</v>
      </c>
    </row>
  </sheetData>
  <sheetProtection selectLockedCells="1" selectUnlockedCells="1"/>
  <mergeCells count="1">
    <mergeCell ref="A4:B4"/>
  </mergeCells>
  <pageMargins left="0.74791666666666667" right="0.74791666666666667" top="0.98402777777777772" bottom="0.98402777777777772" header="0.49236111111111114" footer="0.49236111111111114"/>
  <pageSetup paperSize="9" firstPageNumber="0" orientation="landscape" horizontalDpi="300" verticalDpi="300" r:id="rId1"/>
  <headerFooter alignWithMargins="0">
    <oddHeader>&amp;C&amp;A</oddHead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32" sqref="E32"/>
    </sheetView>
  </sheetViews>
  <sheetFormatPr baseColWidth="10" defaultRowHeight="11.25" x14ac:dyDescent="0.2"/>
  <cols>
    <col min="1" max="1" width="52.5703125" style="6" customWidth="1"/>
    <col min="2" max="6" width="5.5703125" style="6" customWidth="1"/>
    <col min="7" max="7" width="5.85546875" style="6" customWidth="1"/>
    <col min="8" max="16384" width="11.42578125" style="6"/>
  </cols>
  <sheetData>
    <row r="1" spans="1:7" x14ac:dyDescent="0.2">
      <c r="A1" s="34" t="s">
        <v>3</v>
      </c>
    </row>
    <row r="2" spans="1:7" x14ac:dyDescent="0.2">
      <c r="A2" s="33" t="s">
        <v>12</v>
      </c>
    </row>
    <row r="4" spans="1:7" x14ac:dyDescent="0.2">
      <c r="B4" s="35"/>
      <c r="C4" s="36"/>
    </row>
    <row r="5" spans="1:7" s="40" customFormat="1" x14ac:dyDescent="0.2">
      <c r="A5" s="37"/>
      <c r="B5" s="38">
        <v>2007</v>
      </c>
      <c r="C5" s="39">
        <v>2012</v>
      </c>
      <c r="D5" s="39">
        <v>2013</v>
      </c>
      <c r="E5" s="39">
        <v>2014</v>
      </c>
      <c r="F5" s="39">
        <v>2015</v>
      </c>
      <c r="G5" s="63">
        <v>2016</v>
      </c>
    </row>
    <row r="6" spans="1:7" s="40" customFormat="1" x14ac:dyDescent="0.2">
      <c r="A6" s="41" t="s">
        <v>23</v>
      </c>
      <c r="B6" s="42">
        <f t="shared" ref="B6:E6" si="0">SUM(B7:B30)</f>
        <v>1509</v>
      </c>
      <c r="C6" s="42">
        <f t="shared" si="0"/>
        <v>1516</v>
      </c>
      <c r="D6" s="42">
        <f t="shared" si="0"/>
        <v>1467.5</v>
      </c>
      <c r="E6" s="42">
        <f t="shared" si="0"/>
        <v>1466</v>
      </c>
      <c r="F6" s="42">
        <f>SUM(F7:F30)</f>
        <v>1453.5</v>
      </c>
      <c r="G6" s="64">
        <f t="shared" ref="G6" si="1">SUM(G7:G30)</f>
        <v>1450</v>
      </c>
    </row>
    <row r="7" spans="1:7" s="40" customFormat="1" x14ac:dyDescent="0.2">
      <c r="A7" s="43" t="s">
        <v>24</v>
      </c>
      <c r="B7" s="44">
        <v>119</v>
      </c>
      <c r="C7" s="44">
        <v>119</v>
      </c>
      <c r="D7" s="44">
        <v>119</v>
      </c>
      <c r="E7" s="44">
        <v>119</v>
      </c>
      <c r="F7" s="44">
        <v>119</v>
      </c>
      <c r="G7" s="62">
        <v>119</v>
      </c>
    </row>
    <row r="8" spans="1:7" s="40" customFormat="1" x14ac:dyDescent="0.2">
      <c r="A8" s="43" t="s">
        <v>25</v>
      </c>
      <c r="B8" s="44">
        <v>104</v>
      </c>
      <c r="C8" s="44">
        <v>125</v>
      </c>
      <c r="D8" s="44">
        <v>125</v>
      </c>
      <c r="E8" s="44">
        <v>125</v>
      </c>
      <c r="F8" s="44">
        <v>125</v>
      </c>
      <c r="G8" s="44">
        <v>125</v>
      </c>
    </row>
    <row r="9" spans="1:7" s="40" customFormat="1" x14ac:dyDescent="0.2">
      <c r="A9" s="43" t="s">
        <v>26</v>
      </c>
      <c r="B9" s="44">
        <v>110</v>
      </c>
      <c r="C9" s="44">
        <v>110</v>
      </c>
      <c r="D9" s="44">
        <v>110</v>
      </c>
      <c r="E9" s="44">
        <v>110</v>
      </c>
      <c r="F9" s="44">
        <v>110</v>
      </c>
      <c r="G9" s="44">
        <v>110</v>
      </c>
    </row>
    <row r="10" spans="1:7" s="40" customFormat="1" x14ac:dyDescent="0.2">
      <c r="A10" s="43" t="s">
        <v>102</v>
      </c>
      <c r="B10" s="44">
        <v>118</v>
      </c>
      <c r="C10" s="44">
        <v>117</v>
      </c>
      <c r="D10" s="44">
        <v>106</v>
      </c>
      <c r="E10" s="44">
        <v>106</v>
      </c>
      <c r="F10" s="44">
        <v>106</v>
      </c>
      <c r="G10" s="44">
        <v>106</v>
      </c>
    </row>
    <row r="11" spans="1:7" s="40" customFormat="1" x14ac:dyDescent="0.2">
      <c r="A11" s="43" t="s">
        <v>27</v>
      </c>
      <c r="B11" s="44">
        <v>105</v>
      </c>
      <c r="C11" s="44">
        <v>106</v>
      </c>
      <c r="D11" s="44">
        <v>105.5</v>
      </c>
      <c r="E11" s="44">
        <v>105</v>
      </c>
      <c r="F11" s="44">
        <v>97.5</v>
      </c>
      <c r="G11" s="44">
        <v>100</v>
      </c>
    </row>
    <row r="12" spans="1:7" s="40" customFormat="1" x14ac:dyDescent="0.2">
      <c r="A12" s="43" t="s">
        <v>28</v>
      </c>
      <c r="B12" s="44">
        <v>102</v>
      </c>
      <c r="C12" s="44">
        <v>103</v>
      </c>
      <c r="D12" s="44">
        <v>103</v>
      </c>
      <c r="E12" s="44">
        <v>103</v>
      </c>
      <c r="F12" s="44">
        <v>103</v>
      </c>
      <c r="G12" s="44">
        <v>104</v>
      </c>
    </row>
    <row r="13" spans="1:7" s="40" customFormat="1" x14ac:dyDescent="0.2">
      <c r="A13" s="43" t="s">
        <v>29</v>
      </c>
      <c r="B13" s="44">
        <v>99</v>
      </c>
      <c r="C13" s="44">
        <v>99</v>
      </c>
      <c r="D13" s="44">
        <v>99</v>
      </c>
      <c r="E13" s="44">
        <v>99</v>
      </c>
      <c r="F13" s="44">
        <v>99</v>
      </c>
      <c r="G13" s="44">
        <v>99</v>
      </c>
    </row>
    <row r="14" spans="1:7" s="40" customFormat="1" x14ac:dyDescent="0.2">
      <c r="A14" s="43" t="s">
        <v>30</v>
      </c>
      <c r="B14" s="45">
        <v>95</v>
      </c>
      <c r="C14" s="45">
        <v>95</v>
      </c>
      <c r="D14" s="45">
        <v>95</v>
      </c>
      <c r="E14" s="45">
        <v>95</v>
      </c>
      <c r="F14" s="45">
        <v>95</v>
      </c>
      <c r="G14" s="45">
        <v>95</v>
      </c>
    </row>
    <row r="15" spans="1:7" s="40" customFormat="1" x14ac:dyDescent="0.2">
      <c r="A15" s="43" t="s">
        <v>103</v>
      </c>
      <c r="B15" s="44">
        <v>94</v>
      </c>
      <c r="C15" s="44">
        <v>94</v>
      </c>
      <c r="D15" s="44">
        <v>95</v>
      </c>
      <c r="E15" s="44">
        <v>95</v>
      </c>
      <c r="F15" s="44">
        <v>89</v>
      </c>
      <c r="G15" s="44">
        <v>86</v>
      </c>
    </row>
    <row r="16" spans="1:7" s="40" customFormat="1" x14ac:dyDescent="0.2">
      <c r="A16" s="43" t="s">
        <v>31</v>
      </c>
      <c r="B16" s="44">
        <v>70</v>
      </c>
      <c r="C16" s="44">
        <v>70</v>
      </c>
      <c r="D16" s="44">
        <v>72</v>
      </c>
      <c r="E16" s="44">
        <v>72</v>
      </c>
      <c r="F16" s="44">
        <v>72</v>
      </c>
      <c r="G16" s="44">
        <v>72</v>
      </c>
    </row>
    <row r="17" spans="1:7" s="40" customFormat="1" x14ac:dyDescent="0.2">
      <c r="A17" s="43" t="s">
        <v>104</v>
      </c>
      <c r="B17" s="44">
        <v>66</v>
      </c>
      <c r="C17" s="44">
        <v>66</v>
      </c>
      <c r="D17" s="44">
        <v>66</v>
      </c>
      <c r="E17" s="44">
        <v>66</v>
      </c>
      <c r="F17" s="44">
        <v>66</v>
      </c>
      <c r="G17" s="44">
        <v>66</v>
      </c>
    </row>
    <row r="18" spans="1:7" s="40" customFormat="1" x14ac:dyDescent="0.2">
      <c r="A18" s="43" t="s">
        <v>32</v>
      </c>
      <c r="B18" s="44">
        <v>56</v>
      </c>
      <c r="C18" s="44">
        <v>56</v>
      </c>
      <c r="D18" s="44">
        <v>56</v>
      </c>
      <c r="E18" s="44">
        <v>56</v>
      </c>
      <c r="F18" s="44">
        <v>56</v>
      </c>
      <c r="G18" s="44">
        <v>56</v>
      </c>
    </row>
    <row r="19" spans="1:7" s="40" customFormat="1" x14ac:dyDescent="0.2">
      <c r="A19" s="43" t="s">
        <v>110</v>
      </c>
      <c r="B19" s="44">
        <v>50</v>
      </c>
      <c r="C19" s="44">
        <v>44</v>
      </c>
      <c r="D19" s="44"/>
      <c r="E19" s="44"/>
      <c r="F19" s="44"/>
      <c r="G19" s="44"/>
    </row>
    <row r="20" spans="1:7" s="40" customFormat="1" x14ac:dyDescent="0.2">
      <c r="A20" s="43" t="s">
        <v>33</v>
      </c>
      <c r="B20" s="44">
        <v>47</v>
      </c>
      <c r="C20" s="44">
        <v>43</v>
      </c>
      <c r="D20" s="44">
        <v>47</v>
      </c>
      <c r="E20" s="44">
        <v>47</v>
      </c>
      <c r="F20" s="44">
        <v>47</v>
      </c>
      <c r="G20" s="44">
        <v>43</v>
      </c>
    </row>
    <row r="21" spans="1:7" s="40" customFormat="1" x14ac:dyDescent="0.2">
      <c r="A21" s="46" t="s">
        <v>34</v>
      </c>
      <c r="B21" s="44">
        <v>43</v>
      </c>
      <c r="C21" s="44">
        <v>43</v>
      </c>
      <c r="D21" s="44">
        <v>43</v>
      </c>
      <c r="E21" s="44">
        <v>43</v>
      </c>
      <c r="F21" s="44">
        <v>43</v>
      </c>
      <c r="G21" s="44">
        <v>43</v>
      </c>
    </row>
    <row r="22" spans="1:7" s="40" customFormat="1" x14ac:dyDescent="0.2">
      <c r="A22" s="43" t="s">
        <v>105</v>
      </c>
      <c r="B22" s="44">
        <v>43</v>
      </c>
      <c r="C22" s="44">
        <v>39</v>
      </c>
      <c r="D22" s="44">
        <v>42</v>
      </c>
      <c r="E22" s="44">
        <v>42</v>
      </c>
      <c r="F22" s="44">
        <v>42</v>
      </c>
      <c r="G22" s="44">
        <v>42</v>
      </c>
    </row>
    <row r="23" spans="1:7" s="40" customFormat="1" x14ac:dyDescent="0.2">
      <c r="A23" s="43" t="s">
        <v>106</v>
      </c>
      <c r="B23" s="44">
        <v>40</v>
      </c>
      <c r="C23" s="44">
        <v>39</v>
      </c>
      <c r="D23" s="44">
        <v>38</v>
      </c>
      <c r="E23" s="44">
        <v>36</v>
      </c>
      <c r="F23" s="44">
        <v>37</v>
      </c>
      <c r="G23" s="44">
        <v>37</v>
      </c>
    </row>
    <row r="24" spans="1:7" s="40" customFormat="1" x14ac:dyDescent="0.2">
      <c r="A24" s="43" t="s">
        <v>35</v>
      </c>
      <c r="B24" s="44">
        <v>37</v>
      </c>
      <c r="C24" s="44">
        <v>37</v>
      </c>
      <c r="D24" s="44">
        <v>37</v>
      </c>
      <c r="E24" s="44">
        <v>37</v>
      </c>
      <c r="F24" s="44">
        <v>37</v>
      </c>
      <c r="G24" s="44">
        <v>37</v>
      </c>
    </row>
    <row r="25" spans="1:7" s="40" customFormat="1" x14ac:dyDescent="0.2">
      <c r="A25" s="43" t="s">
        <v>36</v>
      </c>
      <c r="B25" s="44">
        <v>31</v>
      </c>
      <c r="C25" s="44">
        <v>31</v>
      </c>
      <c r="D25" s="44">
        <v>31</v>
      </c>
      <c r="E25" s="44">
        <v>31</v>
      </c>
      <c r="F25" s="44">
        <v>31</v>
      </c>
      <c r="G25" s="44">
        <v>31</v>
      </c>
    </row>
    <row r="26" spans="1:7" s="40" customFormat="1" x14ac:dyDescent="0.2">
      <c r="A26" s="43" t="s">
        <v>37</v>
      </c>
      <c r="B26" s="44">
        <v>23</v>
      </c>
      <c r="C26" s="44">
        <v>23</v>
      </c>
      <c r="D26" s="44">
        <v>23</v>
      </c>
      <c r="E26" s="44">
        <v>23</v>
      </c>
      <c r="F26" s="44">
        <v>23</v>
      </c>
      <c r="G26" s="44">
        <v>23</v>
      </c>
    </row>
    <row r="27" spans="1:7" s="40" customFormat="1" x14ac:dyDescent="0.2">
      <c r="A27" s="43" t="s">
        <v>38</v>
      </c>
      <c r="B27" s="44">
        <v>21</v>
      </c>
      <c r="C27" s="44">
        <v>21</v>
      </c>
      <c r="D27" s="44">
        <v>21</v>
      </c>
      <c r="E27" s="44">
        <v>21</v>
      </c>
      <c r="F27" s="44">
        <v>21</v>
      </c>
      <c r="G27" s="44">
        <v>21</v>
      </c>
    </row>
    <row r="28" spans="1:7" s="40" customFormat="1" ht="12.75" customHeight="1" x14ac:dyDescent="0.2">
      <c r="A28" s="43" t="s">
        <v>107</v>
      </c>
      <c r="B28" s="44">
        <v>18</v>
      </c>
      <c r="C28" s="44">
        <v>18</v>
      </c>
      <c r="D28" s="44">
        <v>18</v>
      </c>
      <c r="E28" s="44">
        <v>18</v>
      </c>
      <c r="F28" s="44">
        <v>18</v>
      </c>
      <c r="G28" s="44">
        <v>18</v>
      </c>
    </row>
    <row r="29" spans="1:7" s="40" customFormat="1" x14ac:dyDescent="0.2">
      <c r="A29" s="43" t="s">
        <v>39</v>
      </c>
      <c r="B29" s="44">
        <v>12</v>
      </c>
      <c r="C29" s="44">
        <v>12</v>
      </c>
      <c r="D29" s="44">
        <v>11</v>
      </c>
      <c r="E29" s="44">
        <v>12</v>
      </c>
      <c r="F29" s="44">
        <v>12</v>
      </c>
      <c r="G29" s="44">
        <v>12</v>
      </c>
    </row>
    <row r="30" spans="1:7" s="40" customFormat="1" ht="12" thickBot="1" x14ac:dyDescent="0.25">
      <c r="A30" s="47" t="s">
        <v>112</v>
      </c>
      <c r="B30" s="48">
        <v>6</v>
      </c>
      <c r="C30" s="48">
        <v>6</v>
      </c>
      <c r="D30" s="48">
        <v>5</v>
      </c>
      <c r="E30" s="48">
        <v>5</v>
      </c>
      <c r="F30" s="48">
        <v>5</v>
      </c>
      <c r="G30" s="48">
        <v>5</v>
      </c>
    </row>
    <row r="31" spans="1:7" s="40" customFormat="1" x14ac:dyDescent="0.2">
      <c r="A31" s="49"/>
    </row>
    <row r="32" spans="1:7" s="40" customFormat="1" x14ac:dyDescent="0.2">
      <c r="A32" s="40" t="s">
        <v>111</v>
      </c>
    </row>
    <row r="33" spans="1:1" x14ac:dyDescent="0.2">
      <c r="A33" s="40" t="s">
        <v>113</v>
      </c>
    </row>
    <row r="34" spans="1:1" x14ac:dyDescent="0.2">
      <c r="A34" s="33" t="s">
        <v>88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I13" sqref="I13"/>
    </sheetView>
  </sheetViews>
  <sheetFormatPr baseColWidth="10" defaultRowHeight="11.25" x14ac:dyDescent="0.2"/>
  <cols>
    <col min="1" max="1" width="26.42578125" style="6" customWidth="1"/>
    <col min="2" max="6" width="5" style="6" customWidth="1"/>
    <col min="7" max="16384" width="11.42578125" style="6"/>
  </cols>
  <sheetData>
    <row r="1" spans="1:6" x14ac:dyDescent="0.2">
      <c r="A1" s="34" t="s">
        <v>4</v>
      </c>
    </row>
    <row r="2" spans="1:6" x14ac:dyDescent="0.2">
      <c r="A2" s="34" t="s">
        <v>40</v>
      </c>
    </row>
    <row r="3" spans="1:6" x14ac:dyDescent="0.2">
      <c r="A3" s="33" t="s">
        <v>12</v>
      </c>
    </row>
    <row r="4" spans="1:6" x14ac:dyDescent="0.2">
      <c r="A4" s="33"/>
    </row>
    <row r="5" spans="1:6" x14ac:dyDescent="0.2">
      <c r="A5" s="50"/>
      <c r="B5" s="51">
        <v>2009</v>
      </c>
      <c r="C5" s="51">
        <v>2010</v>
      </c>
      <c r="D5" s="51">
        <v>2011</v>
      </c>
      <c r="E5" s="51">
        <v>2012</v>
      </c>
      <c r="F5" s="51">
        <v>2013</v>
      </c>
    </row>
    <row r="6" spans="1:6" x14ac:dyDescent="0.2">
      <c r="A6" s="52" t="s">
        <v>23</v>
      </c>
      <c r="B6" s="52">
        <v>195</v>
      </c>
      <c r="C6" s="52">
        <v>205</v>
      </c>
      <c r="D6" s="52">
        <v>222</v>
      </c>
      <c r="E6" s="52">
        <v>190</v>
      </c>
      <c r="F6" s="52">
        <v>222</v>
      </c>
    </row>
    <row r="7" spans="1:6" x14ac:dyDescent="0.2">
      <c r="A7" s="6" t="s">
        <v>41</v>
      </c>
      <c r="B7" s="6">
        <v>74</v>
      </c>
      <c r="C7" s="6">
        <v>92</v>
      </c>
      <c r="D7" s="6">
        <v>85</v>
      </c>
      <c r="E7" s="6">
        <v>75</v>
      </c>
      <c r="F7" s="6">
        <v>104</v>
      </c>
    </row>
    <row r="8" spans="1:6" x14ac:dyDescent="0.2">
      <c r="A8" s="6" t="s">
        <v>42</v>
      </c>
      <c r="B8" s="6">
        <v>60</v>
      </c>
      <c r="C8" s="6">
        <v>60</v>
      </c>
      <c r="D8" s="6">
        <v>60</v>
      </c>
      <c r="E8" s="6">
        <v>56</v>
      </c>
      <c r="F8" s="6">
        <v>57</v>
      </c>
    </row>
    <row r="9" spans="1:6" x14ac:dyDescent="0.2">
      <c r="A9" s="6" t="s">
        <v>43</v>
      </c>
      <c r="B9" s="6">
        <v>32</v>
      </c>
      <c r="C9" s="6">
        <v>28</v>
      </c>
      <c r="D9" s="6">
        <v>45</v>
      </c>
      <c r="E9" s="6">
        <v>35</v>
      </c>
      <c r="F9" s="6">
        <v>31</v>
      </c>
    </row>
    <row r="10" spans="1:6" x14ac:dyDescent="0.2">
      <c r="A10" s="53" t="s">
        <v>44</v>
      </c>
      <c r="B10" s="53">
        <v>29</v>
      </c>
      <c r="C10" s="53">
        <v>25</v>
      </c>
      <c r="D10" s="53">
        <v>32</v>
      </c>
      <c r="E10" s="53">
        <v>24</v>
      </c>
      <c r="F10" s="53">
        <v>30</v>
      </c>
    </row>
    <row r="14" spans="1:6" x14ac:dyDescent="0.2">
      <c r="A14" s="33" t="s">
        <v>88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2"/>
  <sheetViews>
    <sheetView zoomScaleNormal="100" workbookViewId="0"/>
  </sheetViews>
  <sheetFormatPr baseColWidth="10" defaultColWidth="9.140625" defaultRowHeight="12.75" x14ac:dyDescent="0.2"/>
  <cols>
    <col min="1" max="1" width="49.85546875" style="66" customWidth="1"/>
    <col min="2" max="4" width="6.42578125" style="66" customWidth="1"/>
    <col min="5" max="5" width="7.42578125" style="66" customWidth="1"/>
    <col min="6" max="6" width="6.42578125" style="66" customWidth="1"/>
    <col min="7" max="7" width="6.140625" style="66" customWidth="1"/>
    <col min="8" max="8" width="11" style="66" customWidth="1"/>
    <col min="9" max="9" width="19.85546875" style="66" bestFit="1" customWidth="1"/>
    <col min="10" max="1024" width="11" style="66" customWidth="1"/>
    <col min="1025" max="16384" width="9.140625" style="69"/>
  </cols>
  <sheetData>
    <row r="1" spans="1:10" x14ac:dyDescent="0.2">
      <c r="A1" s="65" t="s">
        <v>5</v>
      </c>
    </row>
    <row r="2" spans="1:10" x14ac:dyDescent="0.2">
      <c r="A2" s="67" t="s">
        <v>45</v>
      </c>
    </row>
    <row r="5" spans="1:10" x14ac:dyDescent="0.2">
      <c r="B5" s="68">
        <v>2010</v>
      </c>
      <c r="C5" s="68">
        <v>2011</v>
      </c>
      <c r="D5" s="68">
        <v>2012</v>
      </c>
      <c r="E5" s="68">
        <v>2013</v>
      </c>
      <c r="F5" s="68">
        <v>2014</v>
      </c>
      <c r="G5" s="68">
        <v>2015</v>
      </c>
      <c r="I5" s="117"/>
      <c r="J5" s="118">
        <v>2016</v>
      </c>
    </row>
    <row r="6" spans="1:10" x14ac:dyDescent="0.2">
      <c r="A6" s="70" t="s">
        <v>46</v>
      </c>
      <c r="C6" s="71"/>
      <c r="D6" s="71"/>
      <c r="E6" s="71"/>
      <c r="F6" s="71"/>
      <c r="G6" s="71"/>
      <c r="I6" s="119" t="s">
        <v>90</v>
      </c>
      <c r="J6" s="133" t="s">
        <v>23</v>
      </c>
    </row>
    <row r="7" spans="1:10" x14ac:dyDescent="0.2">
      <c r="A7" s="72" t="s">
        <v>23</v>
      </c>
      <c r="B7" s="73">
        <f>SUM(B38,B69,B100,B131)</f>
        <v>331</v>
      </c>
      <c r="C7" s="73">
        <f>SUM(C38,C69,C100,C131)</f>
        <v>327</v>
      </c>
      <c r="D7" s="73">
        <v>324</v>
      </c>
      <c r="E7" s="73">
        <v>322</v>
      </c>
      <c r="F7" s="73"/>
      <c r="G7" s="73"/>
      <c r="I7" s="121" t="s">
        <v>91</v>
      </c>
      <c r="J7" s="134">
        <f>J38+J69+J100</f>
        <v>41</v>
      </c>
    </row>
    <row r="8" spans="1:10" x14ac:dyDescent="0.2">
      <c r="A8" s="74" t="s">
        <v>47</v>
      </c>
      <c r="B8" s="66">
        <f>SUM(B39,B70,B101,B132)</f>
        <v>16</v>
      </c>
      <c r="C8" s="66">
        <f>SUM(C39,C70,C101,C132)</f>
        <v>14</v>
      </c>
      <c r="D8" s="66">
        <v>15</v>
      </c>
      <c r="E8" s="66">
        <v>19</v>
      </c>
      <c r="I8" s="129" t="s">
        <v>92</v>
      </c>
      <c r="J8" s="135">
        <f>J39+J70+J101</f>
        <v>19</v>
      </c>
    </row>
    <row r="9" spans="1:10" x14ac:dyDescent="0.2">
      <c r="A9" s="74" t="s">
        <v>48</v>
      </c>
      <c r="B9" s="66">
        <f>SUM(B40,B71,B102,B133)</f>
        <v>10</v>
      </c>
      <c r="C9" s="66">
        <f>SUM(C40,C71,C102,C133)</f>
        <v>8</v>
      </c>
      <c r="D9" s="66">
        <v>8</v>
      </c>
      <c r="E9" s="66">
        <v>8</v>
      </c>
      <c r="I9" s="129" t="s">
        <v>51</v>
      </c>
      <c r="J9" s="135">
        <f>J40+J71+J102</f>
        <v>13</v>
      </c>
    </row>
    <row r="10" spans="1:10" x14ac:dyDescent="0.2">
      <c r="A10" s="74" t="s">
        <v>49</v>
      </c>
      <c r="B10" s="66">
        <f>SUM(B41,B72,B103,B134)</f>
        <v>8</v>
      </c>
      <c r="C10" s="66">
        <f>SUM(C41,C72,C103,C134)</f>
        <v>7</v>
      </c>
      <c r="D10" s="66">
        <v>8</v>
      </c>
      <c r="E10" s="66">
        <v>11</v>
      </c>
      <c r="I10" s="129" t="s">
        <v>52</v>
      </c>
      <c r="J10" s="135">
        <f>J41+J72+J103</f>
        <v>18</v>
      </c>
    </row>
    <row r="11" spans="1:10" x14ac:dyDescent="0.2">
      <c r="A11" s="74" t="s">
        <v>50</v>
      </c>
      <c r="B11" s="66">
        <f>SUM(B42,B73,B104,B135)</f>
        <v>14</v>
      </c>
      <c r="C11" s="66">
        <f>SUM(C42,C73,C104,C135)</f>
        <v>13</v>
      </c>
      <c r="D11" s="66">
        <v>14</v>
      </c>
      <c r="E11" s="66">
        <v>14</v>
      </c>
      <c r="I11" s="129" t="s">
        <v>93</v>
      </c>
      <c r="J11" s="135">
        <f>J42+J73+J104</f>
        <v>37</v>
      </c>
    </row>
    <row r="12" spans="1:10" x14ac:dyDescent="0.2">
      <c r="A12" s="74" t="s">
        <v>51</v>
      </c>
      <c r="B12" s="66">
        <f>SUM(B43,B74,B105,B136)</f>
        <v>20</v>
      </c>
      <c r="C12" s="66">
        <f>SUM(C43,C74,C105,C136)</f>
        <v>29</v>
      </c>
      <c r="D12" s="66">
        <v>20</v>
      </c>
      <c r="E12" s="66">
        <v>17</v>
      </c>
      <c r="I12" s="129" t="s">
        <v>68</v>
      </c>
      <c r="J12" s="135">
        <f>J43+J74+J105</f>
        <v>0</v>
      </c>
    </row>
    <row r="13" spans="1:10" x14ac:dyDescent="0.2">
      <c r="A13" s="74" t="s">
        <v>52</v>
      </c>
      <c r="B13" s="66">
        <f>SUM(B44,B75,B106,B137)</f>
        <v>18</v>
      </c>
      <c r="C13" s="66">
        <f>SUM(C44,C75,C106,C137)</f>
        <v>21</v>
      </c>
      <c r="D13" s="66">
        <v>17</v>
      </c>
      <c r="E13" s="66">
        <v>15</v>
      </c>
      <c r="I13" s="129" t="s">
        <v>94</v>
      </c>
      <c r="J13" s="135">
        <f>J44+J75+J106</f>
        <v>0</v>
      </c>
    </row>
    <row r="14" spans="1:10" x14ac:dyDescent="0.2">
      <c r="A14" s="74" t="s">
        <v>53</v>
      </c>
      <c r="B14" s="66">
        <f>SUM(B45,B76,B107,B138)</f>
        <v>5</v>
      </c>
      <c r="C14" s="66">
        <f>SUM(C45,C76,C107,C138)</f>
        <v>7</v>
      </c>
      <c r="D14" s="66">
        <v>5</v>
      </c>
      <c r="E14" s="66">
        <v>10</v>
      </c>
      <c r="I14" s="129" t="s">
        <v>95</v>
      </c>
      <c r="J14" s="135">
        <f>J45+J76+J107</f>
        <v>10</v>
      </c>
    </row>
    <row r="15" spans="1:10" x14ac:dyDescent="0.2">
      <c r="A15" s="74" t="s">
        <v>54</v>
      </c>
      <c r="B15" s="66">
        <f>SUM(B46,B77,B108,B139)</f>
        <v>6</v>
      </c>
      <c r="C15" s="66">
        <f>SUM(C46,C77,C108,C139)</f>
        <v>6</v>
      </c>
      <c r="D15" s="66">
        <v>8</v>
      </c>
      <c r="E15" s="66">
        <v>7</v>
      </c>
      <c r="I15" s="129" t="s">
        <v>96</v>
      </c>
      <c r="J15" s="135">
        <f>J46+J77+J108</f>
        <v>84</v>
      </c>
    </row>
    <row r="16" spans="1:10" x14ac:dyDescent="0.2">
      <c r="A16" s="74" t="s">
        <v>55</v>
      </c>
      <c r="B16" s="66">
        <f>SUM(B47,B78,B109,B140)</f>
        <v>84</v>
      </c>
      <c r="C16" s="66">
        <f>SUM(C47,C78,C109,C140)</f>
        <v>79</v>
      </c>
      <c r="D16" s="66">
        <v>81</v>
      </c>
      <c r="E16" s="66">
        <v>82</v>
      </c>
      <c r="I16" s="129" t="s">
        <v>69</v>
      </c>
      <c r="J16" s="135">
        <f>J47+J78+J109</f>
        <v>2</v>
      </c>
    </row>
    <row r="17" spans="1:10" x14ac:dyDescent="0.2">
      <c r="A17" s="74" t="s">
        <v>56</v>
      </c>
      <c r="B17" s="66">
        <f>SUM(B48,B79,B110,B141)</f>
        <v>24</v>
      </c>
      <c r="C17" s="66">
        <f>SUM(C48,C79,C110,C141)</f>
        <v>21</v>
      </c>
      <c r="D17" s="66">
        <v>16</v>
      </c>
      <c r="E17" s="66">
        <v>18</v>
      </c>
      <c r="I17" s="129" t="s">
        <v>97</v>
      </c>
      <c r="J17" s="135">
        <f>J48+J79+J110</f>
        <v>18</v>
      </c>
    </row>
    <row r="18" spans="1:10" x14ac:dyDescent="0.2">
      <c r="A18" s="74" t="s">
        <v>57</v>
      </c>
      <c r="B18" s="66">
        <f>SUM(B49,B80,B111,B142)</f>
        <v>9</v>
      </c>
      <c r="C18" s="66">
        <f>SUM(C49,C80,C111,C142)</f>
        <v>8</v>
      </c>
      <c r="D18" s="66">
        <v>7</v>
      </c>
      <c r="E18" s="66">
        <v>7</v>
      </c>
      <c r="I18" s="129" t="s">
        <v>98</v>
      </c>
      <c r="J18" s="135">
        <f>J49+J80+J111</f>
        <v>28</v>
      </c>
    </row>
    <row r="19" spans="1:10" x14ac:dyDescent="0.2">
      <c r="A19" s="74" t="s">
        <v>58</v>
      </c>
      <c r="B19" s="66">
        <f>SUM(B50,B81,B112,B143)</f>
        <v>5</v>
      </c>
      <c r="C19" s="66">
        <f>SUM(C50,C81,C112,C143)</f>
        <v>5</v>
      </c>
      <c r="D19" s="66">
        <v>8</v>
      </c>
      <c r="E19" s="66">
        <v>7</v>
      </c>
      <c r="I19" s="129" t="s">
        <v>99</v>
      </c>
      <c r="J19" s="135">
        <f>J50+J81+J112</f>
        <v>33</v>
      </c>
    </row>
    <row r="20" spans="1:10" x14ac:dyDescent="0.2">
      <c r="A20" s="74" t="s">
        <v>59</v>
      </c>
      <c r="B20" s="66">
        <f>SUM(B51,B82,B113,B144)</f>
        <v>14</v>
      </c>
      <c r="C20" s="66">
        <f>SUM(C51,C82,C113,C144)</f>
        <v>12</v>
      </c>
      <c r="D20" s="66">
        <v>16</v>
      </c>
      <c r="E20" s="66">
        <v>16</v>
      </c>
      <c r="I20" s="129" t="s">
        <v>100</v>
      </c>
      <c r="J20" s="135">
        <f>J51+J82+J113+J144</f>
        <v>27</v>
      </c>
    </row>
    <row r="21" spans="1:10" x14ac:dyDescent="0.2">
      <c r="A21" s="74" t="s">
        <v>60</v>
      </c>
      <c r="B21" s="66">
        <f>SUM(B52,B83,B114,B145)</f>
        <v>4</v>
      </c>
      <c r="C21" s="66">
        <f>SUM(C52,C83,C114,C145)</f>
        <v>7</v>
      </c>
      <c r="D21" s="66">
        <v>9</v>
      </c>
      <c r="E21" s="66">
        <v>4</v>
      </c>
      <c r="I21" s="129" t="s">
        <v>63</v>
      </c>
      <c r="J21" s="135">
        <f>J52+J83+J114</f>
        <v>12</v>
      </c>
    </row>
    <row r="22" spans="1:10" x14ac:dyDescent="0.2">
      <c r="A22" s="74" t="s">
        <v>61</v>
      </c>
      <c r="B22" s="66">
        <f>SUM(B53,B84,B115,B146)</f>
        <v>8</v>
      </c>
      <c r="C22" s="66">
        <f>SUM(C53,C84,C115,C146)</f>
        <v>3</v>
      </c>
      <c r="D22" s="66">
        <v>4</v>
      </c>
      <c r="E22" s="66">
        <v>3</v>
      </c>
      <c r="I22" s="129" t="s">
        <v>70</v>
      </c>
      <c r="J22" s="135">
        <f>J53+J84+J115</f>
        <v>5</v>
      </c>
    </row>
    <row r="23" spans="1:10" x14ac:dyDescent="0.2">
      <c r="A23" s="74" t="s">
        <v>62</v>
      </c>
      <c r="B23" s="66">
        <f>SUM(B54,B85,B116,B147)</f>
        <v>8</v>
      </c>
      <c r="C23" s="66">
        <f>SUM(C54,C85,C116,C147)</f>
        <v>9</v>
      </c>
      <c r="D23" s="66">
        <v>9</v>
      </c>
      <c r="E23" s="66">
        <v>9</v>
      </c>
      <c r="I23" s="131" t="s">
        <v>101</v>
      </c>
      <c r="J23" s="136">
        <f>SUM(J7:J22)</f>
        <v>347</v>
      </c>
    </row>
    <row r="24" spans="1:10" x14ac:dyDescent="0.2">
      <c r="A24" s="74" t="s">
        <v>63</v>
      </c>
      <c r="B24" s="66">
        <f>SUM(B55,B86,B117,B148)</f>
        <v>10</v>
      </c>
      <c r="C24" s="66">
        <f>SUM(C55,C86,C117,C148)</f>
        <v>15</v>
      </c>
      <c r="D24" s="66">
        <v>14</v>
      </c>
      <c r="E24" s="66">
        <v>12</v>
      </c>
    </row>
    <row r="25" spans="1:10" x14ac:dyDescent="0.2">
      <c r="A25" s="74" t="s">
        <v>64</v>
      </c>
      <c r="B25" s="66">
        <f>SUM(B56,B87,B118,B149)</f>
        <v>4</v>
      </c>
      <c r="C25" s="66">
        <f>SUM(C56,C87,C118,C149)</f>
        <v>5</v>
      </c>
      <c r="D25" s="66">
        <v>3</v>
      </c>
      <c r="E25" s="66">
        <v>6</v>
      </c>
    </row>
    <row r="26" spans="1:10" x14ac:dyDescent="0.2">
      <c r="A26" s="74" t="s">
        <v>65</v>
      </c>
      <c r="B26" s="66">
        <f>SUM(B57,B88,B119,B150)</f>
        <v>6</v>
      </c>
      <c r="C26" s="66">
        <f>SUM(C57,C88,C119,C150)</f>
        <v>9</v>
      </c>
      <c r="D26" s="66">
        <v>6</v>
      </c>
      <c r="E26" s="66">
        <v>3</v>
      </c>
    </row>
    <row r="27" spans="1:10" x14ac:dyDescent="0.2">
      <c r="A27" s="74" t="s">
        <v>66</v>
      </c>
      <c r="B27" s="66">
        <f>SUM(B58,B89,B120,B151)</f>
        <v>21</v>
      </c>
      <c r="C27" s="66">
        <f>SUM(C58,C89,C120,C151)</f>
        <v>22</v>
      </c>
      <c r="D27" s="66">
        <v>22</v>
      </c>
      <c r="E27" s="66">
        <v>23</v>
      </c>
    </row>
    <row r="28" spans="1:10" x14ac:dyDescent="0.2">
      <c r="A28" s="75" t="s">
        <v>67</v>
      </c>
      <c r="B28" s="76">
        <f>SUM(B59,B90,B121,B152)</f>
        <v>27</v>
      </c>
      <c r="C28" s="76">
        <f>SUM(C59,C90,C121,C152)</f>
        <v>27</v>
      </c>
      <c r="D28" s="76">
        <v>34</v>
      </c>
      <c r="E28" s="76">
        <v>31</v>
      </c>
      <c r="F28" s="76"/>
      <c r="G28" s="76"/>
    </row>
    <row r="29" spans="1:10" x14ac:dyDescent="0.2">
      <c r="A29" s="74" t="s">
        <v>68</v>
      </c>
      <c r="B29" s="66">
        <f>SUM(B60,B91,B122,B153)</f>
        <v>1</v>
      </c>
      <c r="C29" s="77" t="s">
        <v>20</v>
      </c>
      <c r="D29" s="77" t="s">
        <v>20</v>
      </c>
      <c r="E29" s="77" t="s">
        <v>20</v>
      </c>
      <c r="F29" s="77"/>
      <c r="G29" s="77"/>
    </row>
    <row r="30" spans="1:10" x14ac:dyDescent="0.2">
      <c r="A30" s="74" t="s">
        <v>69</v>
      </c>
      <c r="B30" s="66">
        <f>SUM(B61,B92,B123,B154)</f>
        <v>4</v>
      </c>
      <c r="C30" s="77" t="s">
        <v>20</v>
      </c>
      <c r="D30" s="77" t="s">
        <v>20</v>
      </c>
      <c r="E30" s="77" t="s">
        <v>20</v>
      </c>
      <c r="F30" s="77"/>
      <c r="G30" s="77"/>
    </row>
    <row r="31" spans="1:10" x14ac:dyDescent="0.2">
      <c r="A31" s="78" t="s">
        <v>70</v>
      </c>
      <c r="B31" s="79">
        <f>SUM(B62,B93,B124,B155)</f>
        <v>5</v>
      </c>
      <c r="C31" s="80" t="s">
        <v>20</v>
      </c>
      <c r="D31" s="80" t="s">
        <v>20</v>
      </c>
      <c r="E31" s="80" t="s">
        <v>20</v>
      </c>
      <c r="F31" s="80"/>
      <c r="G31" s="80"/>
    </row>
    <row r="32" spans="1:10" x14ac:dyDescent="0.2">
      <c r="A32" s="65" t="s">
        <v>71</v>
      </c>
    </row>
    <row r="33" spans="1:10" x14ac:dyDescent="0.2">
      <c r="A33" s="72" t="s">
        <v>23</v>
      </c>
      <c r="B33" s="81" t="s">
        <v>20</v>
      </c>
      <c r="C33" s="82">
        <v>6</v>
      </c>
      <c r="D33" s="82">
        <v>8</v>
      </c>
      <c r="E33" s="82">
        <v>7</v>
      </c>
      <c r="F33" s="82"/>
      <c r="G33" s="82"/>
    </row>
    <row r="34" spans="1:10" x14ac:dyDescent="0.2">
      <c r="A34" s="137"/>
      <c r="B34" s="138"/>
      <c r="C34" s="139"/>
      <c r="D34" s="139"/>
      <c r="E34" s="139"/>
      <c r="F34" s="139"/>
      <c r="G34" s="139"/>
    </row>
    <row r="35" spans="1:10" x14ac:dyDescent="0.2">
      <c r="A35" s="79"/>
      <c r="B35" s="140"/>
      <c r="C35" s="140"/>
      <c r="D35" s="140"/>
      <c r="E35" s="140"/>
      <c r="F35" s="140"/>
      <c r="G35" s="140"/>
    </row>
    <row r="36" spans="1:10" x14ac:dyDescent="0.2">
      <c r="A36" s="73" t="s">
        <v>72</v>
      </c>
      <c r="B36" s="68">
        <v>2010</v>
      </c>
      <c r="C36" s="68">
        <v>2011</v>
      </c>
      <c r="D36" s="68">
        <v>2012</v>
      </c>
      <c r="E36" s="68">
        <v>2013</v>
      </c>
      <c r="F36" s="68">
        <v>2014</v>
      </c>
      <c r="G36" s="68">
        <v>2015</v>
      </c>
      <c r="I36" s="117"/>
      <c r="J36" s="118">
        <v>2016</v>
      </c>
    </row>
    <row r="37" spans="1:10" x14ac:dyDescent="0.2">
      <c r="A37" s="70" t="s">
        <v>46</v>
      </c>
      <c r="C37" s="71"/>
      <c r="D37" s="71"/>
      <c r="E37" s="71"/>
      <c r="F37" s="71"/>
      <c r="G37" s="71"/>
      <c r="I37" s="119" t="s">
        <v>90</v>
      </c>
      <c r="J37" s="120"/>
    </row>
    <row r="38" spans="1:10" x14ac:dyDescent="0.2">
      <c r="A38" s="72" t="s">
        <v>23</v>
      </c>
      <c r="B38" s="73">
        <f>SUM(B39:B62)</f>
        <v>93</v>
      </c>
      <c r="C38" s="73">
        <f>SUM(C39:C62)</f>
        <v>99</v>
      </c>
      <c r="D38" s="73">
        <v>98</v>
      </c>
      <c r="E38" s="73">
        <v>99</v>
      </c>
      <c r="F38" s="73"/>
      <c r="G38" s="73"/>
      <c r="I38" s="121" t="s">
        <v>91</v>
      </c>
      <c r="J38" s="128">
        <v>14</v>
      </c>
    </row>
    <row r="39" spans="1:10" x14ac:dyDescent="0.2">
      <c r="A39" s="74" t="s">
        <v>47</v>
      </c>
      <c r="B39" s="66">
        <v>5</v>
      </c>
      <c r="C39" s="66">
        <v>5</v>
      </c>
      <c r="D39" s="66">
        <v>5</v>
      </c>
      <c r="E39" s="66">
        <v>5</v>
      </c>
      <c r="I39" s="129" t="s">
        <v>92</v>
      </c>
      <c r="J39" s="130">
        <v>6</v>
      </c>
    </row>
    <row r="40" spans="1:10" x14ac:dyDescent="0.2">
      <c r="A40" s="74" t="s">
        <v>48</v>
      </c>
      <c r="B40" s="66">
        <v>3</v>
      </c>
      <c r="C40" s="66">
        <v>5</v>
      </c>
      <c r="D40" s="66">
        <v>5</v>
      </c>
      <c r="E40" s="66">
        <v>5</v>
      </c>
      <c r="I40" s="129" t="s">
        <v>51</v>
      </c>
      <c r="J40" s="130">
        <v>3</v>
      </c>
    </row>
    <row r="41" spans="1:10" x14ac:dyDescent="0.2">
      <c r="A41" s="74" t="s">
        <v>49</v>
      </c>
      <c r="B41" s="77" t="s">
        <v>20</v>
      </c>
      <c r="C41" s="66">
        <v>1</v>
      </c>
      <c r="D41" s="66">
        <v>1</v>
      </c>
      <c r="E41" s="66">
        <v>1</v>
      </c>
      <c r="I41" s="129" t="s">
        <v>52</v>
      </c>
      <c r="J41" s="130">
        <v>8</v>
      </c>
    </row>
    <row r="42" spans="1:10" x14ac:dyDescent="0.2">
      <c r="A42" s="74" t="s">
        <v>50</v>
      </c>
      <c r="B42" s="66">
        <v>6</v>
      </c>
      <c r="C42" s="66">
        <v>6</v>
      </c>
      <c r="D42" s="66">
        <v>6</v>
      </c>
      <c r="E42" s="66">
        <v>6</v>
      </c>
      <c r="I42" s="129" t="s">
        <v>93</v>
      </c>
      <c r="J42" s="130">
        <v>9</v>
      </c>
    </row>
    <row r="43" spans="1:10" x14ac:dyDescent="0.2">
      <c r="A43" s="74" t="s">
        <v>51</v>
      </c>
      <c r="B43" s="66">
        <v>3</v>
      </c>
      <c r="C43" s="66">
        <v>3</v>
      </c>
      <c r="D43" s="66">
        <v>3</v>
      </c>
      <c r="E43" s="66">
        <v>2</v>
      </c>
      <c r="I43" s="129" t="s">
        <v>68</v>
      </c>
      <c r="J43" s="130">
        <v>0</v>
      </c>
    </row>
    <row r="44" spans="1:10" x14ac:dyDescent="0.2">
      <c r="A44" s="74" t="s">
        <v>52</v>
      </c>
      <c r="B44" s="66">
        <v>6</v>
      </c>
      <c r="C44" s="66">
        <v>6</v>
      </c>
      <c r="D44" s="66">
        <v>6</v>
      </c>
      <c r="E44" s="66">
        <v>8</v>
      </c>
      <c r="I44" s="129" t="s">
        <v>94</v>
      </c>
      <c r="J44" s="130">
        <v>0</v>
      </c>
    </row>
    <row r="45" spans="1:10" x14ac:dyDescent="0.2">
      <c r="A45" s="74" t="s">
        <v>53</v>
      </c>
      <c r="B45" s="77" t="s">
        <v>20</v>
      </c>
      <c r="C45" s="77">
        <v>1</v>
      </c>
      <c r="D45" s="77">
        <v>2</v>
      </c>
      <c r="E45" s="77">
        <v>3</v>
      </c>
      <c r="F45" s="77"/>
      <c r="G45" s="77"/>
      <c r="I45" s="129" t="s">
        <v>95</v>
      </c>
      <c r="J45" s="130">
        <v>5</v>
      </c>
    </row>
    <row r="46" spans="1:10" x14ac:dyDescent="0.2">
      <c r="A46" s="74" t="s">
        <v>54</v>
      </c>
      <c r="B46" s="66">
        <v>1</v>
      </c>
      <c r="C46" s="66">
        <v>1</v>
      </c>
      <c r="D46" s="66">
        <v>1</v>
      </c>
      <c r="E46" s="66">
        <v>1</v>
      </c>
      <c r="I46" s="129" t="s">
        <v>96</v>
      </c>
      <c r="J46" s="130">
        <v>22</v>
      </c>
    </row>
    <row r="47" spans="1:10" x14ac:dyDescent="0.2">
      <c r="A47" s="74" t="s">
        <v>55</v>
      </c>
      <c r="B47" s="66">
        <v>25</v>
      </c>
      <c r="C47" s="66">
        <v>25</v>
      </c>
      <c r="D47" s="66">
        <v>23</v>
      </c>
      <c r="E47" s="66">
        <v>25</v>
      </c>
      <c r="I47" s="129" t="s">
        <v>69</v>
      </c>
      <c r="J47" s="130">
        <v>0</v>
      </c>
    </row>
    <row r="48" spans="1:10" x14ac:dyDescent="0.2">
      <c r="A48" s="74" t="s">
        <v>56</v>
      </c>
      <c r="B48" s="66">
        <v>2</v>
      </c>
      <c r="C48" s="66">
        <v>1</v>
      </c>
      <c r="D48" s="66">
        <v>1</v>
      </c>
      <c r="E48" s="66">
        <v>2</v>
      </c>
      <c r="I48" s="129" t="s">
        <v>97</v>
      </c>
      <c r="J48" s="130">
        <v>4</v>
      </c>
    </row>
    <row r="49" spans="1:10" x14ac:dyDescent="0.2">
      <c r="A49" s="74" t="s">
        <v>57</v>
      </c>
      <c r="B49" s="66">
        <v>3</v>
      </c>
      <c r="C49" s="66">
        <v>3</v>
      </c>
      <c r="D49" s="66">
        <v>4</v>
      </c>
      <c r="E49" s="66">
        <v>2</v>
      </c>
      <c r="I49" s="129" t="s">
        <v>98</v>
      </c>
      <c r="J49" s="130">
        <v>7</v>
      </c>
    </row>
    <row r="50" spans="1:10" x14ac:dyDescent="0.2">
      <c r="A50" s="74" t="s">
        <v>58</v>
      </c>
      <c r="B50" s="77" t="s">
        <v>20</v>
      </c>
      <c r="C50" s="77" t="s">
        <v>20</v>
      </c>
      <c r="D50" s="77">
        <v>0</v>
      </c>
      <c r="E50" s="77">
        <v>0</v>
      </c>
      <c r="F50" s="77"/>
      <c r="G50" s="77"/>
      <c r="I50" s="129" t="s">
        <v>99</v>
      </c>
      <c r="J50" s="130">
        <v>8</v>
      </c>
    </row>
    <row r="51" spans="1:10" x14ac:dyDescent="0.2">
      <c r="A51" s="74" t="s">
        <v>59</v>
      </c>
      <c r="B51" s="66">
        <v>5</v>
      </c>
      <c r="C51" s="66">
        <v>6</v>
      </c>
      <c r="D51" s="66">
        <v>6</v>
      </c>
      <c r="E51" s="66">
        <v>6</v>
      </c>
      <c r="I51" s="129" t="s">
        <v>100</v>
      </c>
      <c r="J51" s="130">
        <v>9</v>
      </c>
    </row>
    <row r="52" spans="1:10" x14ac:dyDescent="0.2">
      <c r="A52" s="74" t="s">
        <v>60</v>
      </c>
      <c r="B52" s="66">
        <v>2</v>
      </c>
      <c r="C52" s="66">
        <v>2</v>
      </c>
      <c r="D52" s="66">
        <v>2</v>
      </c>
      <c r="E52" s="66">
        <v>3</v>
      </c>
      <c r="I52" s="129" t="s">
        <v>63</v>
      </c>
      <c r="J52" s="130">
        <v>2</v>
      </c>
    </row>
    <row r="53" spans="1:10" x14ac:dyDescent="0.2">
      <c r="A53" s="74" t="s">
        <v>61</v>
      </c>
      <c r="B53" s="66">
        <v>2</v>
      </c>
      <c r="C53" s="66">
        <v>3</v>
      </c>
      <c r="D53" s="66">
        <v>3</v>
      </c>
      <c r="E53" s="66">
        <v>3</v>
      </c>
      <c r="I53" s="129" t="s">
        <v>70</v>
      </c>
      <c r="J53" s="130">
        <v>0</v>
      </c>
    </row>
    <row r="54" spans="1:10" x14ac:dyDescent="0.2">
      <c r="A54" s="74" t="s">
        <v>62</v>
      </c>
      <c r="B54" s="66">
        <v>4</v>
      </c>
      <c r="C54" s="66">
        <v>3</v>
      </c>
      <c r="D54" s="66">
        <v>3</v>
      </c>
      <c r="E54" s="66">
        <v>3</v>
      </c>
      <c r="I54" s="131" t="s">
        <v>101</v>
      </c>
      <c r="J54" s="132">
        <f>SUM(J38:J53)</f>
        <v>97</v>
      </c>
    </row>
    <row r="55" spans="1:10" x14ac:dyDescent="0.2">
      <c r="A55" s="74" t="s">
        <v>63</v>
      </c>
      <c r="B55" s="66">
        <v>3</v>
      </c>
      <c r="C55" s="66">
        <v>4</v>
      </c>
      <c r="D55" s="66">
        <v>5</v>
      </c>
      <c r="E55" s="66">
        <v>5</v>
      </c>
    </row>
    <row r="56" spans="1:10" x14ac:dyDescent="0.2">
      <c r="A56" s="74" t="s">
        <v>64</v>
      </c>
      <c r="B56" s="77" t="s">
        <v>20</v>
      </c>
      <c r="C56" s="77" t="s">
        <v>20</v>
      </c>
      <c r="D56" s="77">
        <v>1</v>
      </c>
      <c r="E56" s="77">
        <v>1</v>
      </c>
      <c r="F56" s="77"/>
      <c r="G56" s="77"/>
    </row>
    <row r="57" spans="1:10" x14ac:dyDescent="0.2">
      <c r="A57" s="74" t="s">
        <v>65</v>
      </c>
      <c r="B57" s="66">
        <v>2</v>
      </c>
      <c r="C57" s="66">
        <v>2</v>
      </c>
      <c r="D57" s="66">
        <v>2</v>
      </c>
      <c r="E57" s="66">
        <v>1</v>
      </c>
    </row>
    <row r="58" spans="1:10" x14ac:dyDescent="0.2">
      <c r="A58" s="74" t="s">
        <v>66</v>
      </c>
      <c r="B58" s="66">
        <v>8</v>
      </c>
      <c r="C58" s="66">
        <v>9</v>
      </c>
      <c r="D58" s="66">
        <v>8</v>
      </c>
      <c r="E58" s="66">
        <v>7</v>
      </c>
    </row>
    <row r="59" spans="1:10" x14ac:dyDescent="0.2">
      <c r="A59" s="75" t="s">
        <v>67</v>
      </c>
      <c r="B59" s="76">
        <v>12</v>
      </c>
      <c r="C59" s="76">
        <v>13</v>
      </c>
      <c r="D59" s="76">
        <v>11</v>
      </c>
      <c r="E59" s="76">
        <v>10</v>
      </c>
      <c r="F59" s="76"/>
      <c r="G59" s="76"/>
    </row>
    <row r="60" spans="1:10" x14ac:dyDescent="0.2">
      <c r="A60" s="74" t="s">
        <v>68</v>
      </c>
      <c r="B60" s="77" t="s">
        <v>20</v>
      </c>
      <c r="C60" s="77" t="s">
        <v>20</v>
      </c>
      <c r="D60" s="77" t="s">
        <v>20</v>
      </c>
      <c r="E60" s="77" t="s">
        <v>20</v>
      </c>
      <c r="F60" s="77"/>
      <c r="G60" s="77"/>
    </row>
    <row r="61" spans="1:10" x14ac:dyDescent="0.2">
      <c r="A61" s="74" t="s">
        <v>69</v>
      </c>
      <c r="B61" s="77" t="s">
        <v>20</v>
      </c>
      <c r="C61" s="77" t="s">
        <v>20</v>
      </c>
      <c r="D61" s="77" t="s">
        <v>20</v>
      </c>
      <c r="E61" s="77" t="s">
        <v>20</v>
      </c>
      <c r="F61" s="77"/>
      <c r="G61" s="77"/>
    </row>
    <row r="62" spans="1:10" x14ac:dyDescent="0.2">
      <c r="A62" s="78" t="s">
        <v>70</v>
      </c>
      <c r="B62" s="79">
        <v>1</v>
      </c>
      <c r="C62" s="80" t="s">
        <v>20</v>
      </c>
      <c r="D62" s="80" t="s">
        <v>20</v>
      </c>
      <c r="E62" s="80" t="s">
        <v>20</v>
      </c>
      <c r="F62" s="80"/>
      <c r="G62" s="80"/>
    </row>
    <row r="63" spans="1:10" x14ac:dyDescent="0.2">
      <c r="A63" s="65" t="s">
        <v>71</v>
      </c>
    </row>
    <row r="64" spans="1:10" x14ac:dyDescent="0.2">
      <c r="A64" s="72" t="s">
        <v>23</v>
      </c>
      <c r="B64" s="81"/>
      <c r="C64" s="82">
        <v>2</v>
      </c>
      <c r="D64" s="82">
        <v>2</v>
      </c>
      <c r="E64" s="82">
        <v>2</v>
      </c>
      <c r="F64" s="82"/>
      <c r="G64" s="82"/>
    </row>
    <row r="65" spans="1:10" x14ac:dyDescent="0.2">
      <c r="A65" s="137"/>
      <c r="B65" s="138"/>
      <c r="C65" s="139"/>
      <c r="D65" s="139"/>
      <c r="E65" s="139"/>
      <c r="F65" s="139"/>
      <c r="G65" s="139"/>
    </row>
    <row r="66" spans="1:10" x14ac:dyDescent="0.2">
      <c r="A66" s="79"/>
      <c r="B66" s="80"/>
      <c r="C66" s="141"/>
      <c r="D66" s="141"/>
      <c r="E66" s="141"/>
      <c r="F66" s="141"/>
      <c r="G66" s="141"/>
    </row>
    <row r="67" spans="1:10" x14ac:dyDescent="0.2">
      <c r="A67" s="73" t="s">
        <v>73</v>
      </c>
      <c r="B67" s="68">
        <v>2010</v>
      </c>
      <c r="C67" s="68">
        <v>2011</v>
      </c>
      <c r="D67" s="68">
        <v>2012</v>
      </c>
      <c r="E67" s="68">
        <v>2013</v>
      </c>
      <c r="F67" s="68">
        <v>2014</v>
      </c>
      <c r="G67" s="68">
        <v>2015</v>
      </c>
      <c r="I67" s="117"/>
      <c r="J67" s="118">
        <v>2016</v>
      </c>
    </row>
    <row r="68" spans="1:10" x14ac:dyDescent="0.2">
      <c r="A68" s="70" t="s">
        <v>46</v>
      </c>
      <c r="C68" s="71"/>
      <c r="D68" s="71"/>
      <c r="E68" s="71"/>
      <c r="F68" s="71"/>
      <c r="G68" s="71"/>
      <c r="I68" s="119" t="s">
        <v>90</v>
      </c>
      <c r="J68" s="120"/>
    </row>
    <row r="69" spans="1:10" x14ac:dyDescent="0.2">
      <c r="A69" s="72" t="s">
        <v>23</v>
      </c>
      <c r="B69" s="73">
        <f>SUM(B70:B93)</f>
        <v>57</v>
      </c>
      <c r="C69" s="73">
        <f>SUM(C70:C93)</f>
        <v>62</v>
      </c>
      <c r="D69" s="73">
        <v>65</v>
      </c>
      <c r="E69" s="73">
        <v>74</v>
      </c>
      <c r="F69" s="73"/>
      <c r="G69" s="73"/>
      <c r="I69" s="121" t="s">
        <v>91</v>
      </c>
      <c r="J69" s="128">
        <v>11</v>
      </c>
    </row>
    <row r="70" spans="1:10" x14ac:dyDescent="0.2">
      <c r="A70" s="74" t="s">
        <v>47</v>
      </c>
      <c r="B70" s="66">
        <v>1</v>
      </c>
      <c r="C70" s="66">
        <v>1</v>
      </c>
      <c r="D70" s="77">
        <v>3</v>
      </c>
      <c r="E70" s="77">
        <v>3</v>
      </c>
      <c r="F70" s="77"/>
      <c r="G70" s="77"/>
      <c r="I70" s="129" t="s">
        <v>92</v>
      </c>
      <c r="J70" s="130">
        <v>5</v>
      </c>
    </row>
    <row r="71" spans="1:10" x14ac:dyDescent="0.2">
      <c r="A71" s="74" t="s">
        <v>48</v>
      </c>
      <c r="B71" s="66">
        <v>3</v>
      </c>
      <c r="C71" s="66">
        <v>1</v>
      </c>
      <c r="D71" s="77">
        <v>1</v>
      </c>
      <c r="E71" s="77" t="s">
        <v>20</v>
      </c>
      <c r="F71" s="77"/>
      <c r="G71" s="77"/>
      <c r="I71" s="129" t="s">
        <v>51</v>
      </c>
      <c r="J71" s="130">
        <v>4</v>
      </c>
    </row>
    <row r="72" spans="1:10" x14ac:dyDescent="0.2">
      <c r="A72" s="74" t="s">
        <v>49</v>
      </c>
      <c r="B72" s="66">
        <v>1</v>
      </c>
      <c r="C72" s="66">
        <v>2</v>
      </c>
      <c r="D72" s="77">
        <v>2</v>
      </c>
      <c r="E72" s="77">
        <v>2</v>
      </c>
      <c r="F72" s="77"/>
      <c r="G72" s="77"/>
      <c r="I72" s="129" t="s">
        <v>52</v>
      </c>
      <c r="J72" s="130">
        <v>2</v>
      </c>
    </row>
    <row r="73" spans="1:10" x14ac:dyDescent="0.2">
      <c r="A73" s="74" t="s">
        <v>50</v>
      </c>
      <c r="B73" s="66">
        <v>2</v>
      </c>
      <c r="C73" s="66">
        <v>4</v>
      </c>
      <c r="D73" s="77">
        <v>4</v>
      </c>
      <c r="E73" s="77">
        <v>2</v>
      </c>
      <c r="F73" s="77"/>
      <c r="G73" s="77"/>
      <c r="I73" s="129" t="s">
        <v>93</v>
      </c>
      <c r="J73" s="130">
        <v>12</v>
      </c>
    </row>
    <row r="74" spans="1:10" x14ac:dyDescent="0.2">
      <c r="A74" s="74" t="s">
        <v>51</v>
      </c>
      <c r="B74" s="77" t="s">
        <v>20</v>
      </c>
      <c r="C74" s="77" t="s">
        <v>20</v>
      </c>
      <c r="D74" s="77">
        <v>2</v>
      </c>
      <c r="E74" s="77">
        <v>3</v>
      </c>
      <c r="F74" s="77"/>
      <c r="G74" s="77"/>
      <c r="I74" s="129" t="s">
        <v>68</v>
      </c>
      <c r="J74" s="130">
        <v>0</v>
      </c>
    </row>
    <row r="75" spans="1:10" x14ac:dyDescent="0.2">
      <c r="A75" s="74" t="s">
        <v>52</v>
      </c>
      <c r="B75" s="66">
        <v>2</v>
      </c>
      <c r="C75" s="66">
        <v>4</v>
      </c>
      <c r="D75" s="77">
        <v>3</v>
      </c>
      <c r="E75" s="77" t="s">
        <v>20</v>
      </c>
      <c r="F75" s="77"/>
      <c r="G75" s="77"/>
      <c r="I75" s="129" t="s">
        <v>94</v>
      </c>
      <c r="J75" s="130">
        <v>0</v>
      </c>
    </row>
    <row r="76" spans="1:10" x14ac:dyDescent="0.2">
      <c r="A76" s="74" t="s">
        <v>53</v>
      </c>
      <c r="B76" s="66">
        <v>1</v>
      </c>
      <c r="C76" s="66">
        <v>3</v>
      </c>
      <c r="D76" s="77">
        <v>2</v>
      </c>
      <c r="E76" s="77">
        <v>1</v>
      </c>
      <c r="F76" s="77"/>
      <c r="G76" s="77"/>
      <c r="I76" s="129" t="s">
        <v>95</v>
      </c>
      <c r="J76" s="130">
        <v>3</v>
      </c>
    </row>
    <row r="77" spans="1:10" x14ac:dyDescent="0.2">
      <c r="A77" s="74" t="s">
        <v>54</v>
      </c>
      <c r="B77" s="66">
        <v>2</v>
      </c>
      <c r="C77" s="66">
        <v>1</v>
      </c>
      <c r="D77" s="77" t="s">
        <v>20</v>
      </c>
      <c r="E77" s="77">
        <v>3</v>
      </c>
      <c r="F77" s="77"/>
      <c r="G77" s="77"/>
      <c r="I77" s="129" t="s">
        <v>96</v>
      </c>
      <c r="J77" s="130">
        <v>29</v>
      </c>
    </row>
    <row r="78" spans="1:10" x14ac:dyDescent="0.2">
      <c r="A78" s="74" t="s">
        <v>55</v>
      </c>
      <c r="B78" s="66">
        <v>22</v>
      </c>
      <c r="C78" s="66">
        <v>20</v>
      </c>
      <c r="D78" s="77">
        <v>26</v>
      </c>
      <c r="E78" s="77">
        <v>26</v>
      </c>
      <c r="F78" s="77"/>
      <c r="G78" s="77"/>
      <c r="I78" s="129" t="s">
        <v>69</v>
      </c>
      <c r="J78" s="130">
        <v>0</v>
      </c>
    </row>
    <row r="79" spans="1:10" x14ac:dyDescent="0.2">
      <c r="A79" s="74" t="s">
        <v>56</v>
      </c>
      <c r="B79" s="66">
        <v>4</v>
      </c>
      <c r="C79" s="66">
        <v>4</v>
      </c>
      <c r="D79" s="77">
        <v>5</v>
      </c>
      <c r="E79" s="77">
        <v>4</v>
      </c>
      <c r="F79" s="77"/>
      <c r="G79" s="77"/>
      <c r="I79" s="129" t="s">
        <v>97</v>
      </c>
      <c r="J79" s="130">
        <v>4</v>
      </c>
    </row>
    <row r="80" spans="1:10" x14ac:dyDescent="0.2">
      <c r="A80" s="74" t="s">
        <v>57</v>
      </c>
      <c r="B80" s="66">
        <v>1</v>
      </c>
      <c r="C80" s="66">
        <v>1</v>
      </c>
      <c r="D80" s="77">
        <v>1</v>
      </c>
      <c r="E80" s="77">
        <v>3</v>
      </c>
      <c r="F80" s="77"/>
      <c r="G80" s="77"/>
      <c r="I80" s="129" t="s">
        <v>98</v>
      </c>
      <c r="J80" s="130">
        <v>7</v>
      </c>
    </row>
    <row r="81" spans="1:10" x14ac:dyDescent="0.2">
      <c r="A81" s="74" t="s">
        <v>58</v>
      </c>
      <c r="B81" s="77" t="s">
        <v>20</v>
      </c>
      <c r="C81" s="66">
        <v>1</v>
      </c>
      <c r="D81" s="77">
        <v>1</v>
      </c>
      <c r="E81" s="77">
        <v>2</v>
      </c>
      <c r="F81" s="77"/>
      <c r="G81" s="77"/>
      <c r="I81" s="129" t="s">
        <v>99</v>
      </c>
      <c r="J81" s="130">
        <v>12</v>
      </c>
    </row>
    <row r="82" spans="1:10" x14ac:dyDescent="0.2">
      <c r="A82" s="74" t="s">
        <v>59</v>
      </c>
      <c r="B82" s="66">
        <v>4</v>
      </c>
      <c r="C82" s="66">
        <v>3</v>
      </c>
      <c r="D82" s="77" t="s">
        <v>20</v>
      </c>
      <c r="E82" s="77">
        <v>2</v>
      </c>
      <c r="F82" s="77"/>
      <c r="G82" s="77"/>
      <c r="I82" s="129" t="s">
        <v>100</v>
      </c>
      <c r="J82" s="130">
        <v>5</v>
      </c>
    </row>
    <row r="83" spans="1:10" x14ac:dyDescent="0.2">
      <c r="A83" s="74" t="s">
        <v>60</v>
      </c>
      <c r="B83" s="66">
        <v>1</v>
      </c>
      <c r="C83" s="66">
        <v>1</v>
      </c>
      <c r="D83" s="77">
        <v>1</v>
      </c>
      <c r="E83" s="77" t="s">
        <v>20</v>
      </c>
      <c r="F83" s="77"/>
      <c r="G83" s="77"/>
      <c r="I83" s="129" t="s">
        <v>63</v>
      </c>
      <c r="J83" s="130">
        <v>7</v>
      </c>
    </row>
    <row r="84" spans="1:10" x14ac:dyDescent="0.2">
      <c r="A84" s="74" t="s">
        <v>61</v>
      </c>
      <c r="B84" s="66">
        <v>1</v>
      </c>
      <c r="C84" s="77" t="s">
        <v>20</v>
      </c>
      <c r="D84" s="77" t="s">
        <v>20</v>
      </c>
      <c r="E84" s="77" t="s">
        <v>20</v>
      </c>
      <c r="F84" s="77"/>
      <c r="G84" s="77"/>
      <c r="I84" s="129" t="s">
        <v>70</v>
      </c>
      <c r="J84" s="130">
        <v>0</v>
      </c>
    </row>
    <row r="85" spans="1:10" x14ac:dyDescent="0.2">
      <c r="A85" s="74" t="s">
        <v>62</v>
      </c>
      <c r="B85" s="77" t="s">
        <v>20</v>
      </c>
      <c r="C85" s="66">
        <v>2</v>
      </c>
      <c r="D85" s="77">
        <v>2</v>
      </c>
      <c r="E85" s="77">
        <v>2</v>
      </c>
      <c r="F85" s="77"/>
      <c r="G85" s="77"/>
      <c r="I85" s="131" t="s">
        <v>101</v>
      </c>
      <c r="J85" s="132">
        <f>SUM(J69:J84)</f>
        <v>101</v>
      </c>
    </row>
    <row r="86" spans="1:10" x14ac:dyDescent="0.2">
      <c r="A86" s="74" t="s">
        <v>63</v>
      </c>
      <c r="B86" s="66">
        <v>4</v>
      </c>
      <c r="C86" s="66">
        <v>4</v>
      </c>
      <c r="D86" s="77">
        <v>2</v>
      </c>
      <c r="E86" s="77" t="s">
        <v>20</v>
      </c>
      <c r="F86" s="77"/>
      <c r="G86" s="77"/>
    </row>
    <row r="87" spans="1:10" x14ac:dyDescent="0.2">
      <c r="A87" s="74" t="s">
        <v>64</v>
      </c>
      <c r="B87" s="66">
        <v>2</v>
      </c>
      <c r="C87" s="66">
        <v>2</v>
      </c>
      <c r="D87" s="77">
        <v>1</v>
      </c>
      <c r="E87" s="77">
        <v>2</v>
      </c>
      <c r="F87" s="77"/>
      <c r="G87" s="77"/>
    </row>
    <row r="88" spans="1:10" x14ac:dyDescent="0.2">
      <c r="A88" s="74" t="s">
        <v>65</v>
      </c>
      <c r="B88" s="77" t="s">
        <v>20</v>
      </c>
      <c r="C88" s="77" t="s">
        <v>20</v>
      </c>
      <c r="D88" s="77" t="s">
        <v>20</v>
      </c>
      <c r="E88" s="77">
        <v>1</v>
      </c>
      <c r="F88" s="77"/>
      <c r="G88" s="77"/>
    </row>
    <row r="89" spans="1:10" x14ac:dyDescent="0.2">
      <c r="A89" s="74" t="s">
        <v>66</v>
      </c>
      <c r="B89" s="66">
        <v>1</v>
      </c>
      <c r="C89" s="77" t="s">
        <v>20</v>
      </c>
      <c r="D89" s="77">
        <v>1</v>
      </c>
      <c r="E89" s="77">
        <v>4</v>
      </c>
      <c r="F89" s="77"/>
      <c r="G89" s="77"/>
    </row>
    <row r="90" spans="1:10" x14ac:dyDescent="0.2">
      <c r="A90" s="75" t="s">
        <v>67</v>
      </c>
      <c r="B90" s="76">
        <v>5</v>
      </c>
      <c r="C90" s="76">
        <v>8</v>
      </c>
      <c r="D90" s="83">
        <v>8</v>
      </c>
      <c r="E90" s="83">
        <v>14</v>
      </c>
      <c r="F90" s="83"/>
      <c r="G90" s="83"/>
    </row>
    <row r="91" spans="1:10" x14ac:dyDescent="0.2">
      <c r="A91" s="74" t="s">
        <v>68</v>
      </c>
      <c r="B91" s="77" t="s">
        <v>20</v>
      </c>
      <c r="C91" s="77" t="s">
        <v>20</v>
      </c>
      <c r="D91" s="77" t="s">
        <v>20</v>
      </c>
      <c r="E91" s="77" t="s">
        <v>20</v>
      </c>
      <c r="F91" s="77"/>
      <c r="G91" s="77"/>
    </row>
    <row r="92" spans="1:10" x14ac:dyDescent="0.2">
      <c r="A92" s="74" t="s">
        <v>69</v>
      </c>
      <c r="B92" s="77" t="s">
        <v>20</v>
      </c>
      <c r="C92" s="77" t="s">
        <v>20</v>
      </c>
      <c r="D92" s="77" t="s">
        <v>20</v>
      </c>
      <c r="E92" s="77" t="s">
        <v>20</v>
      </c>
      <c r="F92" s="77"/>
      <c r="G92" s="77"/>
    </row>
    <row r="93" spans="1:10" x14ac:dyDescent="0.2">
      <c r="A93" s="78" t="s">
        <v>70</v>
      </c>
      <c r="B93" s="80" t="s">
        <v>20</v>
      </c>
      <c r="C93" s="80" t="s">
        <v>20</v>
      </c>
      <c r="D93" s="80" t="s">
        <v>20</v>
      </c>
      <c r="E93" s="80" t="s">
        <v>20</v>
      </c>
      <c r="F93" s="80"/>
      <c r="G93" s="80"/>
    </row>
    <row r="94" spans="1:10" x14ac:dyDescent="0.2">
      <c r="A94" s="65" t="s">
        <v>71</v>
      </c>
      <c r="B94" s="84"/>
      <c r="C94" s="84"/>
      <c r="D94" s="84"/>
      <c r="E94" s="84"/>
      <c r="F94" s="84"/>
      <c r="G94" s="84"/>
    </row>
    <row r="95" spans="1:10" x14ac:dyDescent="0.2">
      <c r="A95" s="72" t="s">
        <v>23</v>
      </c>
      <c r="B95" s="80" t="s">
        <v>20</v>
      </c>
      <c r="C95" s="80" t="s">
        <v>20</v>
      </c>
      <c r="D95" s="80" t="s">
        <v>20</v>
      </c>
      <c r="E95" s="80" t="s">
        <v>20</v>
      </c>
      <c r="F95" s="80"/>
      <c r="G95" s="80"/>
    </row>
    <row r="96" spans="1:10" x14ac:dyDescent="0.2">
      <c r="A96" s="85"/>
      <c r="B96" s="86"/>
      <c r="C96" s="86"/>
      <c r="D96" s="86"/>
      <c r="E96" s="86"/>
      <c r="F96" s="86"/>
      <c r="G96" s="86"/>
    </row>
    <row r="98" spans="1:10" x14ac:dyDescent="0.2">
      <c r="A98" s="73" t="s">
        <v>74</v>
      </c>
      <c r="B98" s="68">
        <v>2010</v>
      </c>
      <c r="C98" s="68">
        <v>2011</v>
      </c>
      <c r="D98" s="68">
        <v>2012</v>
      </c>
      <c r="E98" s="68">
        <v>2013</v>
      </c>
      <c r="F98" s="68">
        <v>2014</v>
      </c>
      <c r="G98" s="68">
        <v>2015</v>
      </c>
      <c r="I98" s="117"/>
      <c r="J98" s="125">
        <v>2016</v>
      </c>
    </row>
    <row r="99" spans="1:10" x14ac:dyDescent="0.2">
      <c r="A99" s="70" t="s">
        <v>46</v>
      </c>
      <c r="C99" s="71"/>
      <c r="D99" s="71"/>
      <c r="E99" s="71"/>
      <c r="F99" s="71"/>
      <c r="G99" s="71"/>
      <c r="I99" s="126" t="s">
        <v>90</v>
      </c>
      <c r="J99" s="84"/>
    </row>
    <row r="100" spans="1:10" x14ac:dyDescent="0.2">
      <c r="A100" s="72" t="s">
        <v>23</v>
      </c>
      <c r="B100" s="73">
        <f>SUM(B101:B124)</f>
        <v>173</v>
      </c>
      <c r="C100" s="73">
        <f>SUM(C101:C124)</f>
        <v>160</v>
      </c>
      <c r="D100" s="73">
        <v>156</v>
      </c>
      <c r="E100" s="73">
        <v>144</v>
      </c>
      <c r="F100" s="73"/>
      <c r="G100" s="73"/>
      <c r="I100" s="122" t="s">
        <v>91</v>
      </c>
      <c r="J100" s="66">
        <v>16</v>
      </c>
    </row>
    <row r="101" spans="1:10" x14ac:dyDescent="0.2">
      <c r="A101" s="74" t="s">
        <v>47</v>
      </c>
      <c r="B101" s="66">
        <v>10</v>
      </c>
      <c r="C101" s="66">
        <v>7</v>
      </c>
      <c r="D101" s="66">
        <v>7</v>
      </c>
      <c r="E101" s="66">
        <v>11</v>
      </c>
      <c r="I101" s="122" t="s">
        <v>92</v>
      </c>
      <c r="J101" s="66">
        <v>8</v>
      </c>
    </row>
    <row r="102" spans="1:10" x14ac:dyDescent="0.2">
      <c r="A102" s="74" t="s">
        <v>48</v>
      </c>
      <c r="B102" s="66">
        <v>2</v>
      </c>
      <c r="C102" s="66">
        <v>2</v>
      </c>
      <c r="D102" s="66">
        <v>2</v>
      </c>
      <c r="E102" s="66">
        <v>3</v>
      </c>
      <c r="I102" s="122" t="s">
        <v>51</v>
      </c>
      <c r="J102" s="66">
        <v>6</v>
      </c>
    </row>
    <row r="103" spans="1:10" s="65" customFormat="1" x14ac:dyDescent="0.2">
      <c r="A103" s="74" t="s">
        <v>49</v>
      </c>
      <c r="B103" s="66">
        <v>7</v>
      </c>
      <c r="C103" s="66">
        <v>4</v>
      </c>
      <c r="D103" s="66">
        <v>5</v>
      </c>
      <c r="E103" s="66">
        <v>8</v>
      </c>
      <c r="F103" s="66"/>
      <c r="G103" s="66"/>
      <c r="I103" s="122" t="s">
        <v>52</v>
      </c>
      <c r="J103" s="66">
        <v>8</v>
      </c>
    </row>
    <row r="104" spans="1:10" x14ac:dyDescent="0.2">
      <c r="A104" s="74" t="s">
        <v>50</v>
      </c>
      <c r="B104" s="66">
        <v>6</v>
      </c>
      <c r="C104" s="66">
        <v>3</v>
      </c>
      <c r="D104" s="66">
        <v>4</v>
      </c>
      <c r="E104" s="66">
        <v>6</v>
      </c>
      <c r="I104" s="122" t="s">
        <v>93</v>
      </c>
      <c r="J104" s="66">
        <v>16</v>
      </c>
    </row>
    <row r="105" spans="1:10" x14ac:dyDescent="0.2">
      <c r="A105" s="74" t="s">
        <v>51</v>
      </c>
      <c r="B105" s="66">
        <v>17</v>
      </c>
      <c r="C105" s="66">
        <v>26</v>
      </c>
      <c r="D105" s="66">
        <v>15</v>
      </c>
      <c r="E105" s="66">
        <v>12</v>
      </c>
      <c r="I105" s="122" t="s">
        <v>68</v>
      </c>
      <c r="J105" s="66">
        <v>0</v>
      </c>
    </row>
    <row r="106" spans="1:10" x14ac:dyDescent="0.2">
      <c r="A106" s="74" t="s">
        <v>52</v>
      </c>
      <c r="B106" s="66">
        <v>10</v>
      </c>
      <c r="C106" s="66">
        <v>11</v>
      </c>
      <c r="D106" s="66">
        <v>8</v>
      </c>
      <c r="E106" s="66">
        <v>7</v>
      </c>
      <c r="I106" s="122" t="s">
        <v>94</v>
      </c>
      <c r="J106" s="66">
        <v>0</v>
      </c>
    </row>
    <row r="107" spans="1:10" x14ac:dyDescent="0.2">
      <c r="A107" s="74" t="s">
        <v>53</v>
      </c>
      <c r="B107" s="66">
        <v>4</v>
      </c>
      <c r="C107" s="66">
        <v>3</v>
      </c>
      <c r="D107" s="66">
        <v>1</v>
      </c>
      <c r="E107" s="66">
        <v>6</v>
      </c>
      <c r="I107" s="122" t="s">
        <v>95</v>
      </c>
      <c r="J107" s="66">
        <v>2</v>
      </c>
    </row>
    <row r="108" spans="1:10" x14ac:dyDescent="0.2">
      <c r="A108" s="74" t="s">
        <v>54</v>
      </c>
      <c r="B108" s="66">
        <v>3</v>
      </c>
      <c r="C108" s="66">
        <v>2</v>
      </c>
      <c r="D108" s="66">
        <v>5</v>
      </c>
      <c r="E108" s="66">
        <v>3</v>
      </c>
      <c r="I108" s="122" t="s">
        <v>96</v>
      </c>
      <c r="J108" s="66">
        <v>33</v>
      </c>
    </row>
    <row r="109" spans="1:10" x14ac:dyDescent="0.2">
      <c r="A109" s="74" t="s">
        <v>55</v>
      </c>
      <c r="B109" s="66">
        <v>32</v>
      </c>
      <c r="C109" s="66">
        <v>34</v>
      </c>
      <c r="D109" s="66">
        <v>32</v>
      </c>
      <c r="E109" s="66">
        <v>31</v>
      </c>
      <c r="I109" s="122" t="s">
        <v>69</v>
      </c>
      <c r="J109" s="66">
        <v>2</v>
      </c>
    </row>
    <row r="110" spans="1:10" x14ac:dyDescent="0.2">
      <c r="A110" s="74" t="s">
        <v>56</v>
      </c>
      <c r="B110" s="66">
        <v>18</v>
      </c>
      <c r="C110" s="66">
        <v>15</v>
      </c>
      <c r="D110" s="66">
        <v>10</v>
      </c>
      <c r="E110" s="66">
        <v>12</v>
      </c>
      <c r="I110" s="122" t="s">
        <v>97</v>
      </c>
      <c r="J110" s="66">
        <v>10</v>
      </c>
    </row>
    <row r="111" spans="1:10" x14ac:dyDescent="0.2">
      <c r="A111" s="74" t="s">
        <v>57</v>
      </c>
      <c r="B111" s="66">
        <v>5</v>
      </c>
      <c r="C111" s="66">
        <v>4</v>
      </c>
      <c r="D111" s="66">
        <v>2</v>
      </c>
      <c r="E111" s="66">
        <v>2</v>
      </c>
      <c r="I111" s="122" t="s">
        <v>98</v>
      </c>
      <c r="J111" s="66">
        <v>14</v>
      </c>
    </row>
    <row r="112" spans="1:10" x14ac:dyDescent="0.2">
      <c r="A112" s="74" t="s">
        <v>58</v>
      </c>
      <c r="B112" s="66">
        <v>5</v>
      </c>
      <c r="C112" s="66">
        <v>4</v>
      </c>
      <c r="D112" s="66">
        <v>7</v>
      </c>
      <c r="E112" s="66">
        <v>5</v>
      </c>
      <c r="I112" s="122" t="s">
        <v>99</v>
      </c>
      <c r="J112" s="66">
        <v>13</v>
      </c>
    </row>
    <row r="113" spans="1:10" x14ac:dyDescent="0.2">
      <c r="A113" s="74" t="s">
        <v>59</v>
      </c>
      <c r="B113" s="66">
        <v>5</v>
      </c>
      <c r="C113" s="66">
        <v>3</v>
      </c>
      <c r="D113" s="66">
        <v>10</v>
      </c>
      <c r="E113" s="66">
        <v>7</v>
      </c>
      <c r="I113" s="122" t="s">
        <v>100</v>
      </c>
      <c r="J113" s="66">
        <v>12</v>
      </c>
    </row>
    <row r="114" spans="1:10" x14ac:dyDescent="0.2">
      <c r="A114" s="74" t="s">
        <v>60</v>
      </c>
      <c r="B114" s="66">
        <v>1</v>
      </c>
      <c r="C114" s="66">
        <v>4</v>
      </c>
      <c r="D114" s="66">
        <v>6</v>
      </c>
      <c r="E114" s="66">
        <v>1</v>
      </c>
      <c r="I114" s="122" t="s">
        <v>63</v>
      </c>
      <c r="J114" s="66">
        <v>3</v>
      </c>
    </row>
    <row r="115" spans="1:10" x14ac:dyDescent="0.2">
      <c r="A115" s="74" t="s">
        <v>61</v>
      </c>
      <c r="B115" s="66">
        <v>5</v>
      </c>
      <c r="C115" s="77" t="s">
        <v>20</v>
      </c>
      <c r="D115" s="77">
        <v>2</v>
      </c>
      <c r="E115" s="77" t="s">
        <v>20</v>
      </c>
      <c r="F115" s="77"/>
      <c r="G115" s="77"/>
      <c r="I115" s="122" t="s">
        <v>70</v>
      </c>
      <c r="J115" s="66">
        <v>5</v>
      </c>
    </row>
    <row r="116" spans="1:10" x14ac:dyDescent="0.2">
      <c r="A116" s="74" t="s">
        <v>62</v>
      </c>
      <c r="B116" s="66">
        <v>4</v>
      </c>
      <c r="C116" s="66">
        <v>3</v>
      </c>
      <c r="D116" s="66">
        <v>4</v>
      </c>
      <c r="E116" s="66">
        <v>4</v>
      </c>
      <c r="I116" s="127" t="s">
        <v>101</v>
      </c>
      <c r="J116" s="124">
        <f>SUM(J100:J115)</f>
        <v>148</v>
      </c>
    </row>
    <row r="117" spans="1:10" x14ac:dyDescent="0.2">
      <c r="A117" s="74" t="s">
        <v>63</v>
      </c>
      <c r="B117" s="66">
        <v>3</v>
      </c>
      <c r="C117" s="66">
        <v>7</v>
      </c>
      <c r="D117" s="66">
        <v>7</v>
      </c>
      <c r="E117" s="66">
        <v>7</v>
      </c>
    </row>
    <row r="118" spans="1:10" x14ac:dyDescent="0.2">
      <c r="A118" s="74" t="s">
        <v>64</v>
      </c>
      <c r="B118" s="66">
        <v>2</v>
      </c>
      <c r="C118" s="66">
        <v>3</v>
      </c>
      <c r="D118" s="77" t="s">
        <v>20</v>
      </c>
      <c r="E118" s="66">
        <v>2</v>
      </c>
    </row>
    <row r="119" spans="1:10" x14ac:dyDescent="0.2">
      <c r="A119" s="74" t="s">
        <v>65</v>
      </c>
      <c r="B119" s="66">
        <v>3</v>
      </c>
      <c r="C119" s="66">
        <v>7</v>
      </c>
      <c r="D119" s="66">
        <v>4</v>
      </c>
      <c r="E119" s="66">
        <v>1</v>
      </c>
    </row>
    <row r="120" spans="1:10" x14ac:dyDescent="0.2">
      <c r="A120" s="74" t="s">
        <v>66</v>
      </c>
      <c r="B120" s="66">
        <v>12</v>
      </c>
      <c r="C120" s="66">
        <v>12</v>
      </c>
      <c r="D120" s="66">
        <v>11</v>
      </c>
      <c r="E120" s="66">
        <v>10</v>
      </c>
    </row>
    <row r="121" spans="1:10" x14ac:dyDescent="0.2">
      <c r="A121" s="75" t="s">
        <v>67</v>
      </c>
      <c r="B121" s="76">
        <v>10</v>
      </c>
      <c r="C121" s="76">
        <v>6</v>
      </c>
      <c r="D121" s="76">
        <v>14</v>
      </c>
      <c r="E121" s="76">
        <v>6</v>
      </c>
      <c r="F121" s="76"/>
      <c r="G121" s="76"/>
    </row>
    <row r="122" spans="1:10" x14ac:dyDescent="0.2">
      <c r="A122" s="74" t="s">
        <v>68</v>
      </c>
      <c r="B122" s="66">
        <v>1</v>
      </c>
      <c r="C122" s="77" t="s">
        <v>20</v>
      </c>
      <c r="D122" s="77" t="s">
        <v>20</v>
      </c>
      <c r="E122" s="77" t="s">
        <v>20</v>
      </c>
      <c r="F122" s="77"/>
      <c r="G122" s="77"/>
    </row>
    <row r="123" spans="1:10" x14ac:dyDescent="0.2">
      <c r="A123" s="74" t="s">
        <v>69</v>
      </c>
      <c r="B123" s="66">
        <v>4</v>
      </c>
      <c r="C123" s="77" t="s">
        <v>20</v>
      </c>
      <c r="D123" s="77" t="s">
        <v>20</v>
      </c>
      <c r="E123" s="77" t="s">
        <v>20</v>
      </c>
      <c r="F123" s="77"/>
      <c r="G123" s="77"/>
    </row>
    <row r="124" spans="1:10" x14ac:dyDescent="0.2">
      <c r="A124" s="78" t="s">
        <v>70</v>
      </c>
      <c r="B124" s="79">
        <v>4</v>
      </c>
      <c r="C124" s="80" t="s">
        <v>20</v>
      </c>
      <c r="D124" s="80" t="s">
        <v>20</v>
      </c>
      <c r="E124" s="80" t="s">
        <v>20</v>
      </c>
      <c r="F124" s="80"/>
      <c r="G124" s="80"/>
    </row>
    <row r="125" spans="1:10" x14ac:dyDescent="0.2">
      <c r="A125" s="65" t="s">
        <v>71</v>
      </c>
    </row>
    <row r="126" spans="1:10" x14ac:dyDescent="0.2">
      <c r="A126" s="72" t="s">
        <v>23</v>
      </c>
      <c r="B126" s="80" t="s">
        <v>20</v>
      </c>
      <c r="C126" s="80" t="s">
        <v>20</v>
      </c>
      <c r="D126" s="80" t="s">
        <v>20</v>
      </c>
      <c r="E126" s="80" t="s">
        <v>20</v>
      </c>
      <c r="F126" s="80"/>
      <c r="G126" s="80"/>
    </row>
    <row r="127" spans="1:10" x14ac:dyDescent="0.2">
      <c r="A127" s="85"/>
      <c r="B127" s="86"/>
      <c r="C127" s="86"/>
      <c r="D127" s="86"/>
      <c r="E127" s="86"/>
      <c r="F127" s="86"/>
      <c r="G127" s="86"/>
    </row>
    <row r="128" spans="1:10" x14ac:dyDescent="0.2">
      <c r="A128" s="85"/>
      <c r="B128" s="86"/>
      <c r="C128" s="87"/>
      <c r="D128" s="87"/>
      <c r="E128" s="87"/>
      <c r="F128" s="87"/>
      <c r="G128" s="87"/>
    </row>
    <row r="129" spans="1:10" x14ac:dyDescent="0.2">
      <c r="A129" s="73" t="s">
        <v>75</v>
      </c>
      <c r="B129" s="68">
        <v>2010</v>
      </c>
      <c r="C129" s="68">
        <v>2011</v>
      </c>
      <c r="D129" s="68">
        <v>2012</v>
      </c>
      <c r="E129" s="68">
        <v>2013</v>
      </c>
      <c r="F129" s="68">
        <v>2014</v>
      </c>
      <c r="G129" s="68">
        <v>2015</v>
      </c>
      <c r="I129" s="117"/>
      <c r="J129" s="118">
        <v>2016</v>
      </c>
    </row>
    <row r="130" spans="1:10" x14ac:dyDescent="0.2">
      <c r="A130" s="70" t="s">
        <v>46</v>
      </c>
      <c r="C130" s="71"/>
      <c r="D130" s="71"/>
      <c r="E130" s="71"/>
      <c r="F130" s="71"/>
      <c r="G130" s="71"/>
      <c r="I130" s="119" t="s">
        <v>90</v>
      </c>
      <c r="J130" s="84"/>
    </row>
    <row r="131" spans="1:10" x14ac:dyDescent="0.2">
      <c r="A131" s="72" t="s">
        <v>23</v>
      </c>
      <c r="B131" s="73">
        <f>SUM(B132:B155)</f>
        <v>8</v>
      </c>
      <c r="C131" s="73">
        <f>SUM(C132:C155)</f>
        <v>6</v>
      </c>
      <c r="D131" s="73">
        <f>SUM(D132:D155)</f>
        <v>5</v>
      </c>
      <c r="E131" s="73">
        <v>5</v>
      </c>
      <c r="F131" s="73"/>
      <c r="G131" s="73"/>
      <c r="I131" s="122" t="s">
        <v>91</v>
      </c>
      <c r="J131" s="66">
        <v>0</v>
      </c>
    </row>
    <row r="132" spans="1:10" x14ac:dyDescent="0.2">
      <c r="A132" s="74" t="s">
        <v>47</v>
      </c>
      <c r="B132" s="77" t="s">
        <v>20</v>
      </c>
      <c r="C132" s="66">
        <v>1</v>
      </c>
      <c r="D132" s="77" t="s">
        <v>20</v>
      </c>
      <c r="E132" s="77" t="s">
        <v>20</v>
      </c>
      <c r="F132" s="77"/>
      <c r="G132" s="77"/>
      <c r="I132" s="122" t="s">
        <v>92</v>
      </c>
    </row>
    <row r="133" spans="1:10" x14ac:dyDescent="0.2">
      <c r="A133" s="74" t="s">
        <v>48</v>
      </c>
      <c r="B133" s="66">
        <v>2</v>
      </c>
      <c r="C133" s="77" t="s">
        <v>20</v>
      </c>
      <c r="D133" s="77" t="s">
        <v>20</v>
      </c>
      <c r="E133" s="77" t="s">
        <v>20</v>
      </c>
      <c r="F133" s="77"/>
      <c r="G133" s="77"/>
      <c r="I133" s="122" t="s">
        <v>51</v>
      </c>
    </row>
    <row r="134" spans="1:10" x14ac:dyDescent="0.2">
      <c r="A134" s="74" t="s">
        <v>49</v>
      </c>
      <c r="B134" s="77" t="s">
        <v>20</v>
      </c>
      <c r="C134" s="77" t="s">
        <v>20</v>
      </c>
      <c r="D134" s="77" t="s">
        <v>20</v>
      </c>
      <c r="E134" s="77" t="s">
        <v>20</v>
      </c>
      <c r="F134" s="77"/>
      <c r="G134" s="77"/>
      <c r="I134" s="122" t="s">
        <v>52</v>
      </c>
    </row>
    <row r="135" spans="1:10" x14ac:dyDescent="0.2">
      <c r="A135" s="74" t="s">
        <v>50</v>
      </c>
      <c r="B135" s="77" t="s">
        <v>20</v>
      </c>
      <c r="C135" s="77" t="s">
        <v>20</v>
      </c>
      <c r="D135" s="77" t="s">
        <v>20</v>
      </c>
      <c r="E135" s="77" t="s">
        <v>20</v>
      </c>
      <c r="F135" s="77"/>
      <c r="G135" s="77"/>
      <c r="I135" s="122" t="s">
        <v>93</v>
      </c>
    </row>
    <row r="136" spans="1:10" x14ac:dyDescent="0.2">
      <c r="A136" s="74" t="s">
        <v>51</v>
      </c>
      <c r="B136" s="77" t="s">
        <v>20</v>
      </c>
      <c r="C136" s="77" t="s">
        <v>20</v>
      </c>
      <c r="D136" s="77" t="s">
        <v>20</v>
      </c>
      <c r="E136" s="77" t="s">
        <v>20</v>
      </c>
      <c r="F136" s="77"/>
      <c r="G136" s="77"/>
      <c r="I136" s="122" t="s">
        <v>68</v>
      </c>
    </row>
    <row r="137" spans="1:10" x14ac:dyDescent="0.2">
      <c r="A137" s="74" t="s">
        <v>52</v>
      </c>
      <c r="B137" s="77" t="s">
        <v>20</v>
      </c>
      <c r="C137" s="77" t="s">
        <v>20</v>
      </c>
      <c r="D137" s="77" t="s">
        <v>20</v>
      </c>
      <c r="E137" s="77" t="s">
        <v>20</v>
      </c>
      <c r="F137" s="77"/>
      <c r="G137" s="77"/>
      <c r="I137" s="122" t="s">
        <v>94</v>
      </c>
    </row>
    <row r="138" spans="1:10" x14ac:dyDescent="0.2">
      <c r="A138" s="74" t="s">
        <v>53</v>
      </c>
      <c r="B138" s="77" t="s">
        <v>20</v>
      </c>
      <c r="C138" s="77" t="s">
        <v>20</v>
      </c>
      <c r="D138" s="77" t="s">
        <v>20</v>
      </c>
      <c r="E138" s="77" t="s">
        <v>20</v>
      </c>
      <c r="F138" s="77"/>
      <c r="G138" s="77"/>
      <c r="I138" s="122" t="s">
        <v>95</v>
      </c>
    </row>
    <row r="139" spans="1:10" x14ac:dyDescent="0.2">
      <c r="A139" s="74" t="s">
        <v>54</v>
      </c>
      <c r="B139" s="77" t="s">
        <v>20</v>
      </c>
      <c r="C139" s="66">
        <v>2</v>
      </c>
      <c r="D139" s="77">
        <v>2</v>
      </c>
      <c r="E139" s="77" t="s">
        <v>20</v>
      </c>
      <c r="F139" s="77"/>
      <c r="G139" s="77"/>
      <c r="I139" s="122" t="s">
        <v>96</v>
      </c>
    </row>
    <row r="140" spans="1:10" x14ac:dyDescent="0.2">
      <c r="A140" s="74" t="s">
        <v>55</v>
      </c>
      <c r="B140" s="66">
        <v>5</v>
      </c>
      <c r="C140" s="77" t="s">
        <v>20</v>
      </c>
      <c r="D140" s="77" t="s">
        <v>20</v>
      </c>
      <c r="E140" s="77" t="s">
        <v>20</v>
      </c>
      <c r="F140" s="77"/>
      <c r="G140" s="77"/>
      <c r="I140" s="122" t="s">
        <v>69</v>
      </c>
    </row>
    <row r="141" spans="1:10" x14ac:dyDescent="0.2">
      <c r="A141" s="74" t="s">
        <v>56</v>
      </c>
      <c r="B141" s="77" t="s">
        <v>20</v>
      </c>
      <c r="C141" s="66">
        <v>1</v>
      </c>
      <c r="D141" s="77" t="s">
        <v>20</v>
      </c>
      <c r="E141" s="77" t="s">
        <v>20</v>
      </c>
      <c r="F141" s="77"/>
      <c r="G141" s="77"/>
      <c r="I141" s="122" t="s">
        <v>97</v>
      </c>
    </row>
    <row r="142" spans="1:10" x14ac:dyDescent="0.2">
      <c r="A142" s="74" t="s">
        <v>57</v>
      </c>
      <c r="B142" s="77" t="s">
        <v>20</v>
      </c>
      <c r="C142" s="77" t="s">
        <v>20</v>
      </c>
      <c r="D142" s="77" t="s">
        <v>20</v>
      </c>
      <c r="E142" s="77" t="s">
        <v>20</v>
      </c>
      <c r="F142" s="77"/>
      <c r="G142" s="77"/>
      <c r="I142" s="122" t="s">
        <v>98</v>
      </c>
    </row>
    <row r="143" spans="1:10" x14ac:dyDescent="0.2">
      <c r="A143" s="74" t="s">
        <v>58</v>
      </c>
      <c r="B143" s="77" t="s">
        <v>20</v>
      </c>
      <c r="C143" s="77" t="s">
        <v>20</v>
      </c>
      <c r="D143" s="77" t="s">
        <v>20</v>
      </c>
      <c r="E143" s="77" t="s">
        <v>20</v>
      </c>
      <c r="F143" s="77"/>
      <c r="G143" s="77"/>
      <c r="I143" s="122" t="s">
        <v>99</v>
      </c>
    </row>
    <row r="144" spans="1:10" x14ac:dyDescent="0.2">
      <c r="A144" s="74" t="s">
        <v>59</v>
      </c>
      <c r="B144" s="77" t="s">
        <v>20</v>
      </c>
      <c r="C144" s="77" t="s">
        <v>20</v>
      </c>
      <c r="D144" s="77" t="s">
        <v>20</v>
      </c>
      <c r="E144" s="77">
        <v>1</v>
      </c>
      <c r="F144" s="77"/>
      <c r="G144" s="77"/>
      <c r="I144" s="122" t="s">
        <v>100</v>
      </c>
      <c r="J144" s="66">
        <v>1</v>
      </c>
    </row>
    <row r="145" spans="1:10" x14ac:dyDescent="0.2">
      <c r="A145" s="74" t="s">
        <v>60</v>
      </c>
      <c r="B145" s="77" t="s">
        <v>20</v>
      </c>
      <c r="C145" s="77" t="s">
        <v>20</v>
      </c>
      <c r="D145" s="77" t="s">
        <v>20</v>
      </c>
      <c r="E145" s="77" t="s">
        <v>20</v>
      </c>
      <c r="F145" s="77"/>
      <c r="G145" s="77"/>
      <c r="I145" s="122" t="s">
        <v>63</v>
      </c>
    </row>
    <row r="146" spans="1:10" x14ac:dyDescent="0.2">
      <c r="A146" s="74" t="s">
        <v>61</v>
      </c>
      <c r="B146" s="77" t="s">
        <v>20</v>
      </c>
      <c r="C146" s="77" t="s">
        <v>20</v>
      </c>
      <c r="D146" s="77" t="s">
        <v>20</v>
      </c>
      <c r="E146" s="77" t="s">
        <v>20</v>
      </c>
      <c r="F146" s="77"/>
      <c r="G146" s="77"/>
      <c r="I146" s="122" t="s">
        <v>70</v>
      </c>
    </row>
    <row r="147" spans="1:10" x14ac:dyDescent="0.2">
      <c r="A147" s="74" t="s">
        <v>62</v>
      </c>
      <c r="C147" s="66">
        <v>1</v>
      </c>
      <c r="D147" s="77" t="s">
        <v>20</v>
      </c>
      <c r="E147" s="77" t="s">
        <v>20</v>
      </c>
      <c r="F147" s="77"/>
      <c r="G147" s="77"/>
      <c r="I147" s="123" t="s">
        <v>101</v>
      </c>
      <c r="J147" s="124">
        <f>SUM(J131:J146)</f>
        <v>1</v>
      </c>
    </row>
    <row r="148" spans="1:10" x14ac:dyDescent="0.2">
      <c r="A148" s="74" t="s">
        <v>63</v>
      </c>
      <c r="B148" s="77" t="s">
        <v>20</v>
      </c>
      <c r="C148" s="77" t="s">
        <v>20</v>
      </c>
      <c r="D148" s="77" t="s">
        <v>20</v>
      </c>
      <c r="E148" s="77" t="s">
        <v>20</v>
      </c>
      <c r="F148" s="77"/>
      <c r="G148" s="77"/>
    </row>
    <row r="149" spans="1:10" x14ac:dyDescent="0.2">
      <c r="A149" s="74" t="s">
        <v>64</v>
      </c>
      <c r="B149" s="77" t="s">
        <v>20</v>
      </c>
      <c r="C149" s="77" t="s">
        <v>20</v>
      </c>
      <c r="D149" s="77">
        <v>1</v>
      </c>
      <c r="E149" s="77">
        <v>1</v>
      </c>
      <c r="F149" s="77"/>
      <c r="G149" s="77"/>
    </row>
    <row r="150" spans="1:10" x14ac:dyDescent="0.2">
      <c r="A150" s="74" t="s">
        <v>65</v>
      </c>
      <c r="B150" s="66">
        <v>1</v>
      </c>
      <c r="C150" s="77" t="s">
        <v>20</v>
      </c>
      <c r="D150" s="77" t="s">
        <v>20</v>
      </c>
      <c r="E150" s="77" t="s">
        <v>20</v>
      </c>
      <c r="F150" s="77"/>
      <c r="G150" s="77"/>
    </row>
    <row r="151" spans="1:10" x14ac:dyDescent="0.2">
      <c r="A151" s="74" t="s">
        <v>66</v>
      </c>
      <c r="B151" s="77" t="s">
        <v>20</v>
      </c>
      <c r="C151" s="66">
        <v>1</v>
      </c>
      <c r="D151" s="77">
        <v>2</v>
      </c>
      <c r="E151" s="77">
        <v>2</v>
      </c>
      <c r="F151" s="77"/>
      <c r="G151" s="77"/>
    </row>
    <row r="152" spans="1:10" x14ac:dyDescent="0.2">
      <c r="A152" s="75" t="s">
        <v>67</v>
      </c>
      <c r="B152" s="83" t="s">
        <v>20</v>
      </c>
      <c r="C152" s="83" t="s">
        <v>20</v>
      </c>
      <c r="D152" s="77" t="s">
        <v>20</v>
      </c>
      <c r="E152" s="77">
        <v>1</v>
      </c>
      <c r="F152" s="77"/>
      <c r="G152" s="77"/>
    </row>
    <row r="153" spans="1:10" x14ac:dyDescent="0.2">
      <c r="A153" s="74" t="s">
        <v>68</v>
      </c>
      <c r="B153" s="77" t="s">
        <v>20</v>
      </c>
      <c r="C153" s="77" t="s">
        <v>20</v>
      </c>
      <c r="D153" s="77" t="s">
        <v>20</v>
      </c>
      <c r="E153" s="77" t="s">
        <v>20</v>
      </c>
      <c r="F153" s="77"/>
      <c r="G153" s="77"/>
    </row>
    <row r="154" spans="1:10" x14ac:dyDescent="0.2">
      <c r="A154" s="74" t="s">
        <v>69</v>
      </c>
      <c r="B154" s="77" t="s">
        <v>20</v>
      </c>
      <c r="C154" s="77" t="s">
        <v>20</v>
      </c>
      <c r="D154" s="77" t="s">
        <v>20</v>
      </c>
      <c r="E154" s="77" t="s">
        <v>20</v>
      </c>
      <c r="F154" s="77"/>
      <c r="G154" s="77"/>
    </row>
    <row r="155" spans="1:10" x14ac:dyDescent="0.2">
      <c r="A155" s="78" t="s">
        <v>70</v>
      </c>
      <c r="B155" s="80" t="s">
        <v>20</v>
      </c>
      <c r="C155" s="80" t="s">
        <v>20</v>
      </c>
      <c r="D155" s="80" t="s">
        <v>20</v>
      </c>
      <c r="E155" s="80" t="s">
        <v>20</v>
      </c>
      <c r="F155" s="80"/>
      <c r="G155" s="80"/>
    </row>
    <row r="156" spans="1:10" x14ac:dyDescent="0.2">
      <c r="A156" s="65" t="s">
        <v>71</v>
      </c>
    </row>
    <row r="157" spans="1:10" x14ac:dyDescent="0.2">
      <c r="A157" s="72" t="s">
        <v>23</v>
      </c>
      <c r="B157" s="81" t="s">
        <v>20</v>
      </c>
      <c r="C157" s="82">
        <v>4</v>
      </c>
      <c r="D157" s="82">
        <v>5</v>
      </c>
      <c r="E157" s="82">
        <v>5</v>
      </c>
      <c r="F157" s="82"/>
      <c r="G157" s="82"/>
    </row>
    <row r="159" spans="1:10" x14ac:dyDescent="0.2">
      <c r="A159" s="66" t="s">
        <v>76</v>
      </c>
    </row>
    <row r="162" spans="1:1" x14ac:dyDescent="0.2">
      <c r="A162" s="67" t="s">
        <v>108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1"/>
  <sheetViews>
    <sheetView zoomScaleNormal="100" workbookViewId="0">
      <selection activeCell="I116" sqref="I116"/>
    </sheetView>
  </sheetViews>
  <sheetFormatPr baseColWidth="10" defaultColWidth="9.140625" defaultRowHeight="12.75" x14ac:dyDescent="0.2"/>
  <cols>
    <col min="1" max="1" width="51" style="89" customWidth="1"/>
    <col min="2" max="2" width="11" style="89" customWidth="1"/>
    <col min="3" max="3" width="11.42578125" style="89" customWidth="1"/>
    <col min="4" max="7" width="11" style="89" customWidth="1"/>
    <col min="8" max="8" width="19.85546875" style="89" bestFit="1" customWidth="1"/>
    <col min="9" max="1024" width="11" style="89" customWidth="1"/>
    <col min="1025" max="16384" width="9.140625" style="69"/>
  </cols>
  <sheetData>
    <row r="1" spans="1:9" x14ac:dyDescent="0.2">
      <c r="A1" s="88" t="s">
        <v>6</v>
      </c>
    </row>
    <row r="2" spans="1:9" x14ac:dyDescent="0.2">
      <c r="A2" s="90" t="s">
        <v>77</v>
      </c>
    </row>
    <row r="4" spans="1:9" x14ac:dyDescent="0.2">
      <c r="A4" s="66"/>
      <c r="B4" s="66"/>
      <c r="D4" s="66"/>
    </row>
    <row r="5" spans="1:9" x14ac:dyDescent="0.2">
      <c r="A5" s="66"/>
      <c r="B5" s="68">
        <v>2011</v>
      </c>
      <c r="C5" s="91">
        <v>2012</v>
      </c>
      <c r="D5" s="68">
        <v>2013</v>
      </c>
      <c r="E5" s="68">
        <v>2014</v>
      </c>
      <c r="F5" s="68">
        <v>2015</v>
      </c>
      <c r="H5" s="142"/>
      <c r="I5" s="118">
        <v>2016</v>
      </c>
    </row>
    <row r="6" spans="1:9" x14ac:dyDescent="0.2">
      <c r="A6" s="70" t="s">
        <v>46</v>
      </c>
      <c r="B6" s="71"/>
      <c r="C6" s="92"/>
      <c r="D6" s="71"/>
      <c r="E6" s="71"/>
      <c r="F6" s="71"/>
      <c r="H6" s="119" t="s">
        <v>90</v>
      </c>
      <c r="I6" s="143"/>
    </row>
    <row r="7" spans="1:9" x14ac:dyDescent="0.2">
      <c r="A7" s="72" t="s">
        <v>23</v>
      </c>
      <c r="B7" s="93">
        <f>SUM(B8:B31)</f>
        <v>10978520</v>
      </c>
      <c r="C7" s="94">
        <v>11019608</v>
      </c>
      <c r="D7" s="95">
        <v>10835218</v>
      </c>
      <c r="E7" s="95"/>
      <c r="F7" s="95"/>
      <c r="H7" s="121" t="s">
        <v>91</v>
      </c>
      <c r="I7" s="144">
        <f>I38+I69+I100</f>
        <v>1549763</v>
      </c>
    </row>
    <row r="8" spans="1:9" x14ac:dyDescent="0.2">
      <c r="A8" s="74" t="s">
        <v>47</v>
      </c>
      <c r="B8" s="96">
        <f>SUM(B39,B70,B101,B132)</f>
        <v>485000</v>
      </c>
      <c r="C8" s="97">
        <v>505630</v>
      </c>
      <c r="D8" s="96">
        <v>548600</v>
      </c>
      <c r="E8" s="96"/>
      <c r="F8" s="96"/>
      <c r="H8" s="129" t="s">
        <v>92</v>
      </c>
      <c r="I8" s="145">
        <f>I39+I70+I101</f>
        <v>752095</v>
      </c>
    </row>
    <row r="9" spans="1:9" x14ac:dyDescent="0.2">
      <c r="A9" s="74" t="s">
        <v>48</v>
      </c>
      <c r="B9" s="96">
        <f>SUM(B40,B71,B102,B133)</f>
        <v>277600</v>
      </c>
      <c r="C9" s="97">
        <v>321600</v>
      </c>
      <c r="D9" s="96">
        <v>337030</v>
      </c>
      <c r="E9" s="96"/>
      <c r="F9" s="96"/>
      <c r="H9" s="129" t="s">
        <v>51</v>
      </c>
      <c r="I9" s="145">
        <f>I40+I71+I102</f>
        <v>448770</v>
      </c>
    </row>
    <row r="10" spans="1:9" x14ac:dyDescent="0.2">
      <c r="A10" s="74" t="s">
        <v>49</v>
      </c>
      <c r="B10" s="96">
        <f>SUM(B41,B72,B103,B134)</f>
        <v>95500</v>
      </c>
      <c r="C10" s="97">
        <v>129500</v>
      </c>
      <c r="D10" s="96">
        <v>123973</v>
      </c>
      <c r="E10" s="96"/>
      <c r="F10" s="96"/>
      <c r="H10" s="129" t="s">
        <v>52</v>
      </c>
      <c r="I10" s="145">
        <f>I41+I72+I103</f>
        <v>640000</v>
      </c>
    </row>
    <row r="11" spans="1:9" x14ac:dyDescent="0.2">
      <c r="A11" s="74" t="s">
        <v>50</v>
      </c>
      <c r="B11" s="96">
        <f>SUM(B42,B73,B104,B135)</f>
        <v>491728</v>
      </c>
      <c r="C11" s="97">
        <v>498623</v>
      </c>
      <c r="D11" s="96">
        <v>441277</v>
      </c>
      <c r="E11" s="96"/>
      <c r="F11" s="96"/>
      <c r="H11" s="129" t="s">
        <v>93</v>
      </c>
      <c r="I11" s="145">
        <f>I42+I73+I104</f>
        <v>980600</v>
      </c>
    </row>
    <row r="12" spans="1:9" x14ac:dyDescent="0.2">
      <c r="A12" s="74" t="s">
        <v>51</v>
      </c>
      <c r="B12" s="96">
        <f>SUM(B43,B74,B105,B136)</f>
        <v>350000</v>
      </c>
      <c r="C12" s="97">
        <v>368860</v>
      </c>
      <c r="D12" s="96">
        <v>366900</v>
      </c>
      <c r="E12" s="96"/>
      <c r="F12" s="96"/>
      <c r="H12" s="129" t="s">
        <v>68</v>
      </c>
      <c r="I12" s="145">
        <f>I43+I74+I105</f>
        <v>0</v>
      </c>
    </row>
    <row r="13" spans="1:9" x14ac:dyDescent="0.2">
      <c r="A13" s="74" t="s">
        <v>52</v>
      </c>
      <c r="B13" s="96">
        <f>SUM(B44,B75,B106,B137)</f>
        <v>537000</v>
      </c>
      <c r="C13" s="97">
        <v>548000</v>
      </c>
      <c r="D13" s="96">
        <v>573000</v>
      </c>
      <c r="E13" s="96"/>
      <c r="F13" s="96"/>
      <c r="H13" s="129" t="s">
        <v>94</v>
      </c>
      <c r="I13" s="145">
        <f>I44+I75+I106</f>
        <v>0</v>
      </c>
    </row>
    <row r="14" spans="1:9" x14ac:dyDescent="0.2">
      <c r="A14" s="74" t="s">
        <v>53</v>
      </c>
      <c r="B14" s="96">
        <f>SUM(B45,B76,B107,B138)</f>
        <v>114000</v>
      </c>
      <c r="C14" s="97">
        <v>125000</v>
      </c>
      <c r="D14" s="96">
        <v>174000</v>
      </c>
      <c r="E14" s="96"/>
      <c r="F14" s="96"/>
      <c r="H14" s="129" t="s">
        <v>95</v>
      </c>
      <c r="I14" s="145">
        <f>I45+I76+I107</f>
        <v>992638</v>
      </c>
    </row>
    <row r="15" spans="1:9" x14ac:dyDescent="0.2">
      <c r="A15" s="74" t="s">
        <v>54</v>
      </c>
      <c r="B15" s="96">
        <f>SUM(B46,B77,B108,B139)</f>
        <v>307000</v>
      </c>
      <c r="C15" s="97">
        <v>343435</v>
      </c>
      <c r="D15" s="96">
        <v>313815</v>
      </c>
      <c r="E15" s="96"/>
      <c r="F15" s="96"/>
      <c r="H15" s="129" t="s">
        <v>96</v>
      </c>
      <c r="I15" s="145">
        <f>I46+I77+I108</f>
        <v>3305590</v>
      </c>
    </row>
    <row r="16" spans="1:9" x14ac:dyDescent="0.2">
      <c r="A16" s="74" t="s">
        <v>55</v>
      </c>
      <c r="B16" s="96">
        <f>SUM(B47,B78,B109,B140)</f>
        <v>3219760</v>
      </c>
      <c r="C16" s="97">
        <v>3189118</v>
      </c>
      <c r="D16" s="96">
        <v>3185970</v>
      </c>
      <c r="E16" s="96"/>
      <c r="F16" s="96"/>
      <c r="H16" s="129" t="s">
        <v>69</v>
      </c>
      <c r="I16" s="145">
        <f>I47+I78+I109</f>
        <v>12750</v>
      </c>
    </row>
    <row r="17" spans="1:9" x14ac:dyDescent="0.2">
      <c r="A17" s="74" t="s">
        <v>56</v>
      </c>
      <c r="B17" s="96">
        <f>SUM(B48,B79,B110,B141)</f>
        <v>340000</v>
      </c>
      <c r="C17" s="97">
        <v>167200</v>
      </c>
      <c r="D17" s="96">
        <v>220200</v>
      </c>
      <c r="E17" s="96"/>
      <c r="F17" s="96"/>
      <c r="H17" s="129" t="s">
        <v>97</v>
      </c>
      <c r="I17" s="145">
        <f>I48+I79+I110</f>
        <v>606400</v>
      </c>
    </row>
    <row r="18" spans="1:9" x14ac:dyDescent="0.2">
      <c r="A18" s="74" t="s">
        <v>57</v>
      </c>
      <c r="B18" s="96">
        <f>SUM(B49,B80,B111,B142)</f>
        <v>423406</v>
      </c>
      <c r="C18" s="97">
        <v>427890</v>
      </c>
      <c r="D18" s="96">
        <v>168000</v>
      </c>
      <c r="E18" s="96"/>
      <c r="F18" s="96"/>
      <c r="H18" s="129" t="s">
        <v>98</v>
      </c>
      <c r="I18" s="145">
        <f>I49+I80+I111</f>
        <v>1116850</v>
      </c>
    </row>
    <row r="19" spans="1:9" x14ac:dyDescent="0.2">
      <c r="A19" s="74" t="s">
        <v>58</v>
      </c>
      <c r="B19" s="96">
        <f>SUM(B50,B81,B112,B143)</f>
        <v>34000</v>
      </c>
      <c r="C19" s="97">
        <v>84000</v>
      </c>
      <c r="D19" s="96">
        <v>82000</v>
      </c>
      <c r="E19" s="96"/>
      <c r="F19" s="96"/>
      <c r="H19" s="129" t="s">
        <v>99</v>
      </c>
      <c r="I19" s="145">
        <f>I50+I81+I112</f>
        <v>868274</v>
      </c>
    </row>
    <row r="20" spans="1:9" x14ac:dyDescent="0.2">
      <c r="A20" s="74" t="s">
        <v>59</v>
      </c>
      <c r="B20" s="96">
        <f>SUM(B51,B82,B113,B144)</f>
        <v>506000</v>
      </c>
      <c r="C20" s="97">
        <v>527923</v>
      </c>
      <c r="D20" s="96">
        <v>543471</v>
      </c>
      <c r="E20" s="96"/>
      <c r="F20" s="96"/>
      <c r="H20" s="129" t="s">
        <v>100</v>
      </c>
      <c r="I20" s="145">
        <f>I51+I82+I113+I144</f>
        <v>1036000</v>
      </c>
    </row>
    <row r="21" spans="1:9" x14ac:dyDescent="0.2">
      <c r="A21" s="74" t="s">
        <v>60</v>
      </c>
      <c r="B21" s="96">
        <f>SUM(B52,B83,B114,B145)</f>
        <v>573200</v>
      </c>
      <c r="C21" s="97">
        <v>585400</v>
      </c>
      <c r="D21" s="96">
        <v>512000</v>
      </c>
      <c r="E21" s="96"/>
      <c r="F21" s="96"/>
      <c r="H21" s="129" t="s">
        <v>63</v>
      </c>
      <c r="I21" s="145">
        <f>I52+I83+I114</f>
        <v>328000</v>
      </c>
    </row>
    <row r="22" spans="1:9" x14ac:dyDescent="0.2">
      <c r="A22" s="74" t="s">
        <v>61</v>
      </c>
      <c r="B22" s="96">
        <f>SUM(B53,B84,B115,B146)</f>
        <v>150000</v>
      </c>
      <c r="C22" s="97">
        <v>160000</v>
      </c>
      <c r="D22" s="96">
        <v>150000</v>
      </c>
      <c r="E22" s="96"/>
      <c r="F22" s="96"/>
      <c r="H22" s="129" t="s">
        <v>70</v>
      </c>
      <c r="I22" s="145">
        <f>I53+I84+I115</f>
        <v>59000</v>
      </c>
    </row>
    <row r="23" spans="1:9" x14ac:dyDescent="0.2">
      <c r="A23" s="74" t="s">
        <v>62</v>
      </c>
      <c r="B23" s="96">
        <f>SUM(B54,B85,B116,B147)</f>
        <v>359176</v>
      </c>
      <c r="C23" s="97">
        <v>346499</v>
      </c>
      <c r="D23" s="96">
        <v>345529</v>
      </c>
      <c r="E23" s="96"/>
      <c r="F23" s="96"/>
      <c r="H23" s="131" t="s">
        <v>101</v>
      </c>
      <c r="I23" s="146">
        <f>SUM(I7:I22)</f>
        <v>12696730</v>
      </c>
    </row>
    <row r="24" spans="1:9" x14ac:dyDescent="0.2">
      <c r="A24" s="74" t="s">
        <v>63</v>
      </c>
      <c r="B24" s="96">
        <f>SUM(B55,B86,B117,B148)</f>
        <v>333000</v>
      </c>
      <c r="C24" s="97">
        <v>329000</v>
      </c>
      <c r="D24" s="96">
        <v>319000</v>
      </c>
      <c r="E24" s="96"/>
      <c r="F24" s="96"/>
    </row>
    <row r="25" spans="1:9" x14ac:dyDescent="0.2">
      <c r="A25" s="74" t="s">
        <v>64</v>
      </c>
      <c r="B25" s="96">
        <f>SUM(B56,B87,B118,B149)</f>
        <v>146150</v>
      </c>
      <c r="C25" s="97">
        <v>154150</v>
      </c>
      <c r="D25" s="96">
        <v>226150</v>
      </c>
      <c r="E25" s="96"/>
      <c r="F25" s="96"/>
    </row>
    <row r="26" spans="1:9" x14ac:dyDescent="0.2">
      <c r="A26" s="74" t="s">
        <v>65</v>
      </c>
      <c r="B26" s="96">
        <f>SUM(B57,B88,B119,B150)</f>
        <v>360000</v>
      </c>
      <c r="C26" s="97">
        <v>337500</v>
      </c>
      <c r="D26" s="96">
        <v>299000</v>
      </c>
      <c r="E26" s="96"/>
      <c r="F26" s="96"/>
    </row>
    <row r="27" spans="1:9" x14ac:dyDescent="0.2">
      <c r="A27" s="74" t="s">
        <v>66</v>
      </c>
      <c r="B27" s="96">
        <f>SUM(B58,B89,B120,B151)</f>
        <v>804000</v>
      </c>
      <c r="C27" s="97">
        <v>789000</v>
      </c>
      <c r="D27" s="96">
        <v>794000</v>
      </c>
      <c r="E27" s="96"/>
      <c r="F27" s="96"/>
    </row>
    <row r="28" spans="1:9" x14ac:dyDescent="0.2">
      <c r="A28" s="75" t="s">
        <v>67</v>
      </c>
      <c r="B28" s="98">
        <f>SUM(B59,B90,B121,B152)</f>
        <v>1072000</v>
      </c>
      <c r="C28" s="98">
        <v>1081280</v>
      </c>
      <c r="D28" s="96">
        <v>1111303</v>
      </c>
      <c r="E28" s="96"/>
      <c r="F28" s="96"/>
    </row>
    <row r="29" spans="1:9" x14ac:dyDescent="0.2">
      <c r="A29" s="74" t="s">
        <v>68</v>
      </c>
      <c r="B29" s="99" t="s">
        <v>20</v>
      </c>
      <c r="C29" s="100" t="s">
        <v>20</v>
      </c>
      <c r="D29" s="99" t="s">
        <v>20</v>
      </c>
      <c r="E29" s="99"/>
      <c r="F29" s="99"/>
    </row>
    <row r="30" spans="1:9" x14ac:dyDescent="0.2">
      <c r="A30" s="74" t="s">
        <v>69</v>
      </c>
      <c r="B30" s="99" t="s">
        <v>20</v>
      </c>
      <c r="C30" s="100" t="s">
        <v>20</v>
      </c>
      <c r="D30" s="99" t="s">
        <v>20</v>
      </c>
      <c r="E30" s="99"/>
      <c r="F30" s="99"/>
    </row>
    <row r="31" spans="1:9" x14ac:dyDescent="0.2">
      <c r="A31" s="78" t="s">
        <v>70</v>
      </c>
      <c r="B31" s="101" t="s">
        <v>20</v>
      </c>
      <c r="C31" s="102" t="s">
        <v>20</v>
      </c>
      <c r="D31" s="99" t="s">
        <v>20</v>
      </c>
      <c r="E31" s="99"/>
      <c r="F31" s="99"/>
    </row>
    <row r="32" spans="1:9" x14ac:dyDescent="0.2">
      <c r="A32" s="65" t="s">
        <v>71</v>
      </c>
      <c r="B32" s="96"/>
      <c r="C32" s="103"/>
      <c r="D32" s="104"/>
      <c r="E32" s="104"/>
      <c r="F32" s="104"/>
    </row>
    <row r="33" spans="1:9" x14ac:dyDescent="0.2">
      <c r="A33" s="72" t="s">
        <v>23</v>
      </c>
      <c r="B33" s="95">
        <v>1241900</v>
      </c>
      <c r="C33" s="94">
        <v>1291900</v>
      </c>
      <c r="D33" s="95">
        <v>2551900</v>
      </c>
      <c r="E33" s="95"/>
      <c r="F33" s="95"/>
    </row>
    <row r="34" spans="1:9" x14ac:dyDescent="0.2">
      <c r="A34" s="137"/>
      <c r="B34" s="147"/>
      <c r="C34" s="148"/>
      <c r="D34" s="147"/>
      <c r="E34" s="147"/>
      <c r="F34" s="147"/>
    </row>
    <row r="35" spans="1:9" x14ac:dyDescent="0.2">
      <c r="A35" s="79"/>
      <c r="B35" s="140"/>
      <c r="C35" s="149"/>
      <c r="D35" s="140"/>
      <c r="E35" s="140"/>
      <c r="F35" s="140"/>
    </row>
    <row r="36" spans="1:9" x14ac:dyDescent="0.2">
      <c r="A36" s="73" t="s">
        <v>72</v>
      </c>
      <c r="B36" s="68">
        <v>2011</v>
      </c>
      <c r="C36" s="91">
        <v>2012</v>
      </c>
      <c r="D36" s="68">
        <v>2013</v>
      </c>
      <c r="E36" s="68">
        <v>2014</v>
      </c>
      <c r="F36" s="68">
        <v>2015</v>
      </c>
      <c r="H36" s="150"/>
      <c r="I36" s="118">
        <v>2016</v>
      </c>
    </row>
    <row r="37" spans="1:9" x14ac:dyDescent="0.2">
      <c r="A37" s="70" t="s">
        <v>46</v>
      </c>
      <c r="B37" s="71"/>
      <c r="C37" s="92"/>
      <c r="D37" s="71"/>
      <c r="E37" s="71"/>
      <c r="F37" s="71"/>
      <c r="H37" s="119" t="s">
        <v>90</v>
      </c>
      <c r="I37" s="143"/>
    </row>
    <row r="38" spans="1:9" x14ac:dyDescent="0.2">
      <c r="A38" s="72" t="s">
        <v>23</v>
      </c>
      <c r="B38" s="93">
        <f>SUM(B39:B62)</f>
        <v>7408350</v>
      </c>
      <c r="C38" s="105">
        <f>SUM(C39:C62)</f>
        <v>7735984</v>
      </c>
      <c r="D38" s="93">
        <f>SUM(D39:D62)</f>
        <v>7422394</v>
      </c>
      <c r="E38" s="93"/>
      <c r="F38" s="93"/>
      <c r="H38" s="121" t="s">
        <v>91</v>
      </c>
      <c r="I38" s="144">
        <v>1130000</v>
      </c>
    </row>
    <row r="39" spans="1:9" x14ac:dyDescent="0.2">
      <c r="A39" s="74" t="s">
        <v>47</v>
      </c>
      <c r="B39" s="96">
        <v>409000</v>
      </c>
      <c r="C39" s="97">
        <v>384370</v>
      </c>
      <c r="D39" s="96">
        <v>394600</v>
      </c>
      <c r="E39" s="96"/>
      <c r="F39" s="96"/>
      <c r="H39" s="129" t="s">
        <v>92</v>
      </c>
      <c r="I39" s="145">
        <v>532095</v>
      </c>
    </row>
    <row r="40" spans="1:9" x14ac:dyDescent="0.2">
      <c r="A40" s="74" t="s">
        <v>48</v>
      </c>
      <c r="B40" s="96">
        <v>250600</v>
      </c>
      <c r="C40" s="97">
        <v>295600</v>
      </c>
      <c r="D40" s="96">
        <v>308900</v>
      </c>
      <c r="E40" s="96"/>
      <c r="F40" s="96"/>
      <c r="H40" s="129" t="s">
        <v>51</v>
      </c>
      <c r="I40" s="145">
        <v>300000</v>
      </c>
    </row>
    <row r="41" spans="1:9" x14ac:dyDescent="0.2">
      <c r="A41" s="74" t="s">
        <v>49</v>
      </c>
      <c r="B41" s="96">
        <v>35000</v>
      </c>
      <c r="C41" s="97">
        <v>50000</v>
      </c>
      <c r="D41" s="96">
        <v>39575</v>
      </c>
      <c r="E41" s="96"/>
      <c r="F41" s="96"/>
      <c r="H41" s="129" t="s">
        <v>52</v>
      </c>
      <c r="I41" s="145">
        <v>514000</v>
      </c>
    </row>
    <row r="42" spans="1:9" x14ac:dyDescent="0.2">
      <c r="A42" s="74" t="s">
        <v>50</v>
      </c>
      <c r="B42" s="96">
        <v>398000</v>
      </c>
      <c r="C42" s="97">
        <v>393000</v>
      </c>
      <c r="D42" s="96">
        <v>340000</v>
      </c>
      <c r="E42" s="96"/>
      <c r="F42" s="96"/>
      <c r="H42" s="129" t="s">
        <v>93</v>
      </c>
      <c r="I42" s="145">
        <v>615000</v>
      </c>
    </row>
    <row r="43" spans="1:9" x14ac:dyDescent="0.2">
      <c r="A43" s="74" t="s">
        <v>51</v>
      </c>
      <c r="B43" s="96">
        <v>250000</v>
      </c>
      <c r="C43" s="97">
        <v>265000</v>
      </c>
      <c r="D43" s="96">
        <v>240000</v>
      </c>
      <c r="E43" s="96"/>
      <c r="F43" s="96"/>
      <c r="H43" s="129" t="s">
        <v>68</v>
      </c>
      <c r="I43" s="145">
        <v>0</v>
      </c>
    </row>
    <row r="44" spans="1:9" x14ac:dyDescent="0.2">
      <c r="A44" s="74" t="s">
        <v>52</v>
      </c>
      <c r="B44" s="96">
        <v>386000</v>
      </c>
      <c r="C44" s="97">
        <v>391000</v>
      </c>
      <c r="D44" s="96">
        <v>491000</v>
      </c>
      <c r="E44" s="96"/>
      <c r="F44" s="96"/>
      <c r="H44" s="129" t="s">
        <v>94</v>
      </c>
      <c r="I44" s="145">
        <v>0</v>
      </c>
    </row>
    <row r="45" spans="1:9" x14ac:dyDescent="0.2">
      <c r="A45" s="74" t="s">
        <v>53</v>
      </c>
      <c r="B45" s="99">
        <v>50000</v>
      </c>
      <c r="C45" s="100">
        <v>80000</v>
      </c>
      <c r="D45" s="96">
        <v>120000</v>
      </c>
      <c r="E45" s="96"/>
      <c r="F45" s="96"/>
      <c r="H45" s="129" t="s">
        <v>95</v>
      </c>
      <c r="I45" s="145">
        <v>871325</v>
      </c>
    </row>
    <row r="46" spans="1:9" x14ac:dyDescent="0.2">
      <c r="A46" s="74" t="s">
        <v>54</v>
      </c>
      <c r="B46" s="96">
        <v>243000</v>
      </c>
      <c r="C46" s="97">
        <v>243000</v>
      </c>
      <c r="D46" s="96">
        <v>232095</v>
      </c>
      <c r="E46" s="96"/>
      <c r="F46" s="96"/>
      <c r="H46" s="129" t="s">
        <v>96</v>
      </c>
      <c r="I46" s="145">
        <v>1838590</v>
      </c>
    </row>
    <row r="47" spans="1:9" x14ac:dyDescent="0.2">
      <c r="A47" s="74" t="s">
        <v>55</v>
      </c>
      <c r="B47" s="96">
        <v>1931760</v>
      </c>
      <c r="C47" s="97">
        <v>2108144</v>
      </c>
      <c r="D47" s="96">
        <v>2181544</v>
      </c>
      <c r="E47" s="96"/>
      <c r="F47" s="96"/>
      <c r="H47" s="129" t="s">
        <v>69</v>
      </c>
      <c r="I47" s="145">
        <v>0</v>
      </c>
    </row>
    <row r="48" spans="1:9" x14ac:dyDescent="0.2">
      <c r="A48" s="74" t="s">
        <v>56</v>
      </c>
      <c r="B48" s="96">
        <v>40000</v>
      </c>
      <c r="C48" s="97">
        <v>50000</v>
      </c>
      <c r="D48" s="96">
        <v>109200</v>
      </c>
      <c r="E48" s="96"/>
      <c r="F48" s="96"/>
      <c r="H48" s="129" t="s">
        <v>97</v>
      </c>
      <c r="I48" s="145">
        <v>395500</v>
      </c>
    </row>
    <row r="49" spans="1:9" x14ac:dyDescent="0.2">
      <c r="A49" s="74" t="s">
        <v>57</v>
      </c>
      <c r="B49" s="96">
        <v>352490</v>
      </c>
      <c r="C49" s="97">
        <v>393890</v>
      </c>
      <c r="D49" s="96">
        <v>84000</v>
      </c>
      <c r="E49" s="96"/>
      <c r="F49" s="96"/>
      <c r="H49" s="129" t="s">
        <v>98</v>
      </c>
      <c r="I49" s="145">
        <v>758600</v>
      </c>
    </row>
    <row r="50" spans="1:9" x14ac:dyDescent="0.2">
      <c r="A50" s="74" t="s">
        <v>58</v>
      </c>
      <c r="B50" s="99" t="s">
        <v>20</v>
      </c>
      <c r="C50" s="100" t="s">
        <v>20</v>
      </c>
      <c r="D50" s="99" t="s">
        <v>20</v>
      </c>
      <c r="E50" s="99"/>
      <c r="F50" s="99"/>
      <c r="H50" s="129" t="s">
        <v>99</v>
      </c>
      <c r="I50" s="145">
        <v>533674</v>
      </c>
    </row>
    <row r="51" spans="1:9" x14ac:dyDescent="0.2">
      <c r="A51" s="74" t="s">
        <v>59</v>
      </c>
      <c r="B51" s="96">
        <v>425000</v>
      </c>
      <c r="C51" s="97">
        <v>433480</v>
      </c>
      <c r="D51" s="96">
        <v>433480</v>
      </c>
      <c r="E51" s="96"/>
      <c r="F51" s="96"/>
      <c r="H51" s="129" t="s">
        <v>100</v>
      </c>
      <c r="I51" s="145">
        <v>740000</v>
      </c>
    </row>
    <row r="52" spans="1:9" x14ac:dyDescent="0.2">
      <c r="A52" s="74" t="s">
        <v>60</v>
      </c>
      <c r="B52" s="96">
        <v>453000</v>
      </c>
      <c r="C52" s="97">
        <v>445000</v>
      </c>
      <c r="D52" s="96">
        <v>497000</v>
      </c>
      <c r="E52" s="96"/>
      <c r="F52" s="96"/>
      <c r="H52" s="129" t="s">
        <v>63</v>
      </c>
      <c r="I52" s="145">
        <v>105000</v>
      </c>
    </row>
    <row r="53" spans="1:9" x14ac:dyDescent="0.2">
      <c r="A53" s="74" t="s">
        <v>61</v>
      </c>
      <c r="B53" s="96">
        <v>150000</v>
      </c>
      <c r="C53" s="97">
        <v>150000</v>
      </c>
      <c r="D53" s="96">
        <v>150000</v>
      </c>
      <c r="E53" s="96"/>
      <c r="F53" s="96"/>
      <c r="H53" s="129" t="s">
        <v>70</v>
      </c>
      <c r="I53" s="145">
        <v>0</v>
      </c>
    </row>
    <row r="54" spans="1:9" x14ac:dyDescent="0.2">
      <c r="A54" s="74" t="s">
        <v>62</v>
      </c>
      <c r="B54" s="96">
        <v>270500</v>
      </c>
      <c r="C54" s="97">
        <v>271500</v>
      </c>
      <c r="D54" s="96">
        <v>271500</v>
      </c>
      <c r="E54" s="96"/>
      <c r="F54" s="96"/>
      <c r="H54" s="131" t="s">
        <v>101</v>
      </c>
      <c r="I54" s="146">
        <f>SUM(I38:I53)</f>
        <v>8333784</v>
      </c>
    </row>
    <row r="55" spans="1:9" x14ac:dyDescent="0.2">
      <c r="A55" s="74" t="s">
        <v>63</v>
      </c>
      <c r="B55" s="96">
        <v>178000</v>
      </c>
      <c r="C55" s="97">
        <v>236000</v>
      </c>
      <c r="D55" s="96">
        <v>246000</v>
      </c>
      <c r="E55" s="96"/>
      <c r="F55" s="96"/>
      <c r="H55" s="69"/>
      <c r="I55" s="69"/>
    </row>
    <row r="56" spans="1:9" x14ac:dyDescent="0.2">
      <c r="A56" s="74" t="s">
        <v>64</v>
      </c>
      <c r="B56" s="99" t="s">
        <v>20</v>
      </c>
      <c r="C56" s="100">
        <v>115000</v>
      </c>
      <c r="D56" s="96">
        <v>133500</v>
      </c>
      <c r="E56" s="96"/>
      <c r="F56" s="96"/>
    </row>
    <row r="57" spans="1:9" x14ac:dyDescent="0.2">
      <c r="A57" s="74" t="s">
        <v>65</v>
      </c>
      <c r="B57" s="96">
        <v>290000</v>
      </c>
      <c r="C57" s="97">
        <v>290000</v>
      </c>
      <c r="D57" s="96">
        <v>240000</v>
      </c>
      <c r="E57" s="96"/>
      <c r="F57" s="96"/>
    </row>
    <row r="58" spans="1:9" x14ac:dyDescent="0.2">
      <c r="A58" s="74" t="s">
        <v>66</v>
      </c>
      <c r="B58" s="96">
        <v>421000</v>
      </c>
      <c r="C58" s="97">
        <v>341000</v>
      </c>
      <c r="D58" s="96">
        <v>310000</v>
      </c>
      <c r="E58" s="96"/>
      <c r="F58" s="96"/>
    </row>
    <row r="59" spans="1:9" x14ac:dyDescent="0.2">
      <c r="A59" s="75" t="s">
        <v>67</v>
      </c>
      <c r="B59" s="106">
        <v>875000</v>
      </c>
      <c r="C59" s="107">
        <v>800000</v>
      </c>
      <c r="D59" s="96">
        <v>600000</v>
      </c>
      <c r="E59" s="96"/>
      <c r="F59" s="96"/>
    </row>
    <row r="60" spans="1:9" x14ac:dyDescent="0.2">
      <c r="A60" s="74" t="s">
        <v>68</v>
      </c>
      <c r="B60" s="99" t="s">
        <v>20</v>
      </c>
      <c r="C60" s="100" t="s">
        <v>20</v>
      </c>
      <c r="D60" s="99" t="s">
        <v>20</v>
      </c>
      <c r="E60" s="99"/>
      <c r="F60" s="99"/>
    </row>
    <row r="61" spans="1:9" x14ac:dyDescent="0.2">
      <c r="A61" s="74" t="s">
        <v>69</v>
      </c>
      <c r="B61" s="99" t="s">
        <v>20</v>
      </c>
      <c r="C61" s="100" t="s">
        <v>20</v>
      </c>
      <c r="D61" s="99" t="s">
        <v>20</v>
      </c>
      <c r="E61" s="99"/>
      <c r="F61" s="99"/>
    </row>
    <row r="62" spans="1:9" x14ac:dyDescent="0.2">
      <c r="A62" s="78" t="s">
        <v>70</v>
      </c>
      <c r="B62" s="101" t="s">
        <v>20</v>
      </c>
      <c r="C62" s="102" t="s">
        <v>20</v>
      </c>
      <c r="D62" s="99" t="s">
        <v>20</v>
      </c>
      <c r="E62" s="99"/>
      <c r="F62" s="99"/>
    </row>
    <row r="63" spans="1:9" x14ac:dyDescent="0.2">
      <c r="A63" s="65" t="s">
        <v>71</v>
      </c>
      <c r="B63" s="96"/>
      <c r="C63" s="97"/>
      <c r="D63" s="96"/>
      <c r="E63" s="96"/>
      <c r="F63" s="96"/>
    </row>
    <row r="64" spans="1:9" x14ac:dyDescent="0.2">
      <c r="A64" s="72" t="s">
        <v>23</v>
      </c>
      <c r="B64" s="95" t="s">
        <v>78</v>
      </c>
      <c r="C64" s="94">
        <v>1291900</v>
      </c>
      <c r="D64" s="95">
        <v>1316900</v>
      </c>
      <c r="E64" s="95"/>
      <c r="F64" s="95"/>
    </row>
    <row r="65" spans="1:9" x14ac:dyDescent="0.2">
      <c r="A65" s="137"/>
      <c r="B65" s="147"/>
      <c r="C65" s="148"/>
      <c r="D65" s="147"/>
      <c r="E65" s="147"/>
      <c r="F65" s="147"/>
    </row>
    <row r="66" spans="1:9" x14ac:dyDescent="0.2">
      <c r="A66" s="79"/>
      <c r="B66" s="141"/>
      <c r="C66" s="151"/>
      <c r="D66" s="141"/>
      <c r="E66" s="141"/>
      <c r="F66" s="141"/>
    </row>
    <row r="67" spans="1:9" x14ac:dyDescent="0.2">
      <c r="A67" s="73" t="s">
        <v>73</v>
      </c>
      <c r="B67" s="68">
        <v>2011</v>
      </c>
      <c r="C67" s="91">
        <v>2012</v>
      </c>
      <c r="D67" s="68">
        <v>2013</v>
      </c>
      <c r="E67" s="68">
        <v>2014</v>
      </c>
      <c r="F67" s="68">
        <v>2015</v>
      </c>
      <c r="H67" s="150"/>
      <c r="I67" s="118">
        <v>2016</v>
      </c>
    </row>
    <row r="68" spans="1:9" x14ac:dyDescent="0.2">
      <c r="A68" s="70" t="s">
        <v>46</v>
      </c>
      <c r="B68" s="71"/>
      <c r="C68" s="92"/>
      <c r="D68" s="71"/>
      <c r="E68" s="71"/>
      <c r="F68" s="71"/>
      <c r="H68" s="119" t="s">
        <v>90</v>
      </c>
      <c r="I68" s="120"/>
    </row>
    <row r="69" spans="1:9" x14ac:dyDescent="0.2">
      <c r="A69" s="72" t="s">
        <v>23</v>
      </c>
      <c r="B69" s="93">
        <f>SUM(B70:B93)</f>
        <v>1908000</v>
      </c>
      <c r="C69" s="105">
        <f>SUM(C70:C90)</f>
        <v>1616003</v>
      </c>
      <c r="D69" s="93">
        <f>SUM(D70:D90)</f>
        <v>1908775</v>
      </c>
      <c r="E69" s="93"/>
      <c r="F69" s="93"/>
      <c r="H69" s="121" t="s">
        <v>91</v>
      </c>
      <c r="I69" s="128">
        <v>280763</v>
      </c>
    </row>
    <row r="70" spans="1:9" x14ac:dyDescent="0.2">
      <c r="A70" s="74" t="s">
        <v>47</v>
      </c>
      <c r="B70" s="99">
        <v>11000</v>
      </c>
      <c r="C70" s="100">
        <v>70500</v>
      </c>
      <c r="D70" s="99">
        <v>75000</v>
      </c>
      <c r="E70" s="99"/>
      <c r="F70" s="99"/>
      <c r="H70" s="129" t="s">
        <v>92</v>
      </c>
      <c r="I70" s="130">
        <v>147000</v>
      </c>
    </row>
    <row r="71" spans="1:9" x14ac:dyDescent="0.2">
      <c r="A71" s="74" t="s">
        <v>48</v>
      </c>
      <c r="B71" s="99">
        <v>9000</v>
      </c>
      <c r="C71" s="100">
        <v>9000</v>
      </c>
      <c r="D71" s="99">
        <v>28130</v>
      </c>
      <c r="E71" s="99"/>
      <c r="F71" s="99"/>
      <c r="H71" s="129" t="s">
        <v>51</v>
      </c>
      <c r="I71" s="130">
        <v>100000</v>
      </c>
    </row>
    <row r="72" spans="1:9" x14ac:dyDescent="0.2">
      <c r="A72" s="74" t="s">
        <v>49</v>
      </c>
      <c r="B72" s="99">
        <v>36000</v>
      </c>
      <c r="C72" s="100">
        <v>44000</v>
      </c>
      <c r="D72" s="99">
        <v>39570</v>
      </c>
      <c r="E72" s="99"/>
      <c r="F72" s="99"/>
      <c r="H72" s="129" t="s">
        <v>52</v>
      </c>
      <c r="I72" s="130">
        <v>58000</v>
      </c>
    </row>
    <row r="73" spans="1:9" x14ac:dyDescent="0.2">
      <c r="A73" s="74" t="s">
        <v>50</v>
      </c>
      <c r="B73" s="99">
        <v>70000</v>
      </c>
      <c r="C73" s="100">
        <v>90000</v>
      </c>
      <c r="D73" s="99">
        <v>60000</v>
      </c>
      <c r="E73" s="99"/>
      <c r="F73" s="99"/>
      <c r="H73" s="129" t="s">
        <v>93</v>
      </c>
      <c r="I73" s="130">
        <v>273600</v>
      </c>
    </row>
    <row r="74" spans="1:9" x14ac:dyDescent="0.2">
      <c r="A74" s="74" t="s">
        <v>51</v>
      </c>
      <c r="B74" s="99" t="s">
        <v>20</v>
      </c>
      <c r="C74" s="100">
        <v>29000</v>
      </c>
      <c r="D74" s="99">
        <v>46400</v>
      </c>
      <c r="E74" s="99"/>
      <c r="F74" s="99"/>
      <c r="H74" s="129" t="s">
        <v>68</v>
      </c>
      <c r="I74" s="130">
        <v>0</v>
      </c>
    </row>
    <row r="75" spans="1:9" x14ac:dyDescent="0.2">
      <c r="A75" s="74" t="s">
        <v>52</v>
      </c>
      <c r="B75" s="99">
        <v>81000</v>
      </c>
      <c r="C75" s="100">
        <v>78000</v>
      </c>
      <c r="D75" s="99" t="s">
        <v>20</v>
      </c>
      <c r="E75" s="99"/>
      <c r="F75" s="99"/>
      <c r="H75" s="129" t="s">
        <v>94</v>
      </c>
      <c r="I75" s="130">
        <v>0</v>
      </c>
    </row>
    <row r="76" spans="1:9" x14ac:dyDescent="0.2">
      <c r="A76" s="74" t="s">
        <v>53</v>
      </c>
      <c r="B76" s="99">
        <v>49000</v>
      </c>
      <c r="C76" s="100">
        <v>40000</v>
      </c>
      <c r="D76" s="99">
        <v>15000</v>
      </c>
      <c r="E76" s="99"/>
      <c r="F76" s="99"/>
      <c r="H76" s="129" t="s">
        <v>95</v>
      </c>
      <c r="I76" s="130">
        <v>98313</v>
      </c>
    </row>
    <row r="77" spans="1:9" x14ac:dyDescent="0.2">
      <c r="A77" s="74" t="s">
        <v>54</v>
      </c>
      <c r="B77" s="99">
        <v>23000</v>
      </c>
      <c r="C77" s="100" t="s">
        <v>20</v>
      </c>
      <c r="D77" s="99">
        <v>66000</v>
      </c>
      <c r="E77" s="99"/>
      <c r="F77" s="99"/>
      <c r="H77" s="129" t="s">
        <v>96</v>
      </c>
      <c r="I77" s="130">
        <v>1126000</v>
      </c>
    </row>
    <row r="78" spans="1:9" x14ac:dyDescent="0.2">
      <c r="A78" s="74" t="s">
        <v>55</v>
      </c>
      <c r="B78" s="99">
        <v>955000</v>
      </c>
      <c r="C78" s="100">
        <v>772574</v>
      </c>
      <c r="D78" s="99">
        <v>722026</v>
      </c>
      <c r="E78" s="99"/>
      <c r="F78" s="99"/>
      <c r="H78" s="129" t="s">
        <v>69</v>
      </c>
      <c r="I78" s="130">
        <v>0</v>
      </c>
    </row>
    <row r="79" spans="1:9" x14ac:dyDescent="0.2">
      <c r="A79" s="74" t="s">
        <v>56</v>
      </c>
      <c r="B79" s="99">
        <v>68000</v>
      </c>
      <c r="C79" s="100">
        <v>73000</v>
      </c>
      <c r="D79" s="99">
        <v>56000</v>
      </c>
      <c r="E79" s="99"/>
      <c r="F79" s="99"/>
      <c r="H79" s="129" t="s">
        <v>97</v>
      </c>
      <c r="I79" s="130">
        <v>143500</v>
      </c>
    </row>
    <row r="80" spans="1:9" x14ac:dyDescent="0.2">
      <c r="A80" s="74" t="s">
        <v>57</v>
      </c>
      <c r="B80" s="99">
        <v>23000</v>
      </c>
      <c r="C80" s="100">
        <v>17000</v>
      </c>
      <c r="D80" s="99">
        <v>69000</v>
      </c>
      <c r="E80" s="99"/>
      <c r="F80" s="99"/>
      <c r="H80" s="129" t="s">
        <v>98</v>
      </c>
      <c r="I80" s="130">
        <v>185000</v>
      </c>
    </row>
    <row r="81" spans="1:9" x14ac:dyDescent="0.2">
      <c r="A81" s="74" t="s">
        <v>58</v>
      </c>
      <c r="B81" s="99">
        <v>15000</v>
      </c>
      <c r="C81" s="100">
        <v>23000</v>
      </c>
      <c r="D81" s="99">
        <v>48000</v>
      </c>
      <c r="E81" s="99"/>
      <c r="F81" s="99"/>
      <c r="H81" s="129" t="s">
        <v>99</v>
      </c>
      <c r="I81" s="130">
        <v>224270</v>
      </c>
    </row>
    <row r="82" spans="1:9" x14ac:dyDescent="0.2">
      <c r="A82" s="74" t="s">
        <v>59</v>
      </c>
      <c r="B82" s="99">
        <v>55000</v>
      </c>
      <c r="C82" s="100" t="s">
        <v>20</v>
      </c>
      <c r="D82" s="99">
        <v>46000</v>
      </c>
      <c r="E82" s="99"/>
      <c r="F82" s="99"/>
      <c r="H82" s="129" t="s">
        <v>100</v>
      </c>
      <c r="I82" s="130">
        <v>120000</v>
      </c>
    </row>
    <row r="83" spans="1:9" x14ac:dyDescent="0.2">
      <c r="A83" s="74" t="s">
        <v>60</v>
      </c>
      <c r="B83" s="99">
        <v>71500</v>
      </c>
      <c r="C83" s="100">
        <v>71500</v>
      </c>
      <c r="D83" s="99" t="s">
        <v>20</v>
      </c>
      <c r="E83" s="99"/>
      <c r="F83" s="99"/>
      <c r="H83" s="129" t="s">
        <v>63</v>
      </c>
      <c r="I83" s="130">
        <v>181000</v>
      </c>
    </row>
    <row r="84" spans="1:9" x14ac:dyDescent="0.2">
      <c r="A84" s="74" t="s">
        <v>61</v>
      </c>
      <c r="B84" s="99" t="s">
        <v>20</v>
      </c>
      <c r="C84" s="100" t="s">
        <v>20</v>
      </c>
      <c r="D84" s="99" t="s">
        <v>20</v>
      </c>
      <c r="E84" s="99"/>
      <c r="F84" s="99"/>
      <c r="H84" s="129" t="s">
        <v>70</v>
      </c>
      <c r="I84" s="130">
        <v>0</v>
      </c>
    </row>
    <row r="85" spans="1:9" x14ac:dyDescent="0.2">
      <c r="A85" s="74" t="s">
        <v>62</v>
      </c>
      <c r="B85" s="99">
        <v>49500</v>
      </c>
      <c r="C85" s="100">
        <v>40999</v>
      </c>
      <c r="D85" s="99">
        <v>40999</v>
      </c>
      <c r="E85" s="99"/>
      <c r="F85" s="99"/>
      <c r="H85" s="131" t="s">
        <v>101</v>
      </c>
      <c r="I85" s="132">
        <f>SUM(I69:I84)</f>
        <v>2937446</v>
      </c>
    </row>
    <row r="86" spans="1:9" x14ac:dyDescent="0.2">
      <c r="A86" s="74" t="s">
        <v>63</v>
      </c>
      <c r="B86" s="99">
        <v>112000</v>
      </c>
      <c r="C86" s="100">
        <v>46000</v>
      </c>
      <c r="D86" s="99" t="s">
        <v>20</v>
      </c>
      <c r="E86" s="99"/>
      <c r="F86" s="99"/>
      <c r="H86" s="69"/>
      <c r="I86" s="69"/>
    </row>
    <row r="87" spans="1:9" x14ac:dyDescent="0.2">
      <c r="A87" s="74" t="s">
        <v>64</v>
      </c>
      <c r="B87" s="99">
        <v>137000</v>
      </c>
      <c r="C87" s="100">
        <v>29150</v>
      </c>
      <c r="D87" s="99">
        <v>66650</v>
      </c>
      <c r="E87" s="99"/>
      <c r="F87" s="99"/>
    </row>
    <row r="88" spans="1:9" x14ac:dyDescent="0.2">
      <c r="A88" s="74" t="s">
        <v>65</v>
      </c>
      <c r="B88" s="99" t="s">
        <v>20</v>
      </c>
      <c r="C88" s="100" t="s">
        <v>20</v>
      </c>
      <c r="D88" s="99">
        <v>50000</v>
      </c>
      <c r="E88" s="99"/>
      <c r="F88" s="99"/>
    </row>
    <row r="89" spans="1:9" x14ac:dyDescent="0.2">
      <c r="A89" s="74" t="s">
        <v>66</v>
      </c>
      <c r="B89" s="99" t="s">
        <v>20</v>
      </c>
      <c r="C89" s="100">
        <v>20000</v>
      </c>
      <c r="D89" s="99">
        <v>66000</v>
      </c>
      <c r="E89" s="99"/>
      <c r="F89" s="99"/>
    </row>
    <row r="90" spans="1:9" x14ac:dyDescent="0.2">
      <c r="A90" s="75" t="s">
        <v>67</v>
      </c>
      <c r="B90" s="109">
        <v>143000</v>
      </c>
      <c r="C90" s="110">
        <v>162280</v>
      </c>
      <c r="D90" s="109">
        <v>414000</v>
      </c>
      <c r="E90" s="109"/>
      <c r="F90" s="109"/>
    </row>
    <row r="91" spans="1:9" x14ac:dyDescent="0.2">
      <c r="A91" s="74" t="s">
        <v>68</v>
      </c>
      <c r="B91" s="99" t="s">
        <v>20</v>
      </c>
      <c r="C91" s="100" t="s">
        <v>20</v>
      </c>
      <c r="D91" s="99" t="s">
        <v>20</v>
      </c>
      <c r="E91" s="99"/>
      <c r="F91" s="99"/>
    </row>
    <row r="92" spans="1:9" x14ac:dyDescent="0.2">
      <c r="A92" s="74" t="s">
        <v>69</v>
      </c>
      <c r="B92" s="99" t="s">
        <v>20</v>
      </c>
      <c r="C92" s="100" t="s">
        <v>20</v>
      </c>
      <c r="D92" s="99" t="s">
        <v>20</v>
      </c>
      <c r="E92" s="99"/>
      <c r="F92" s="99"/>
    </row>
    <row r="93" spans="1:9" x14ac:dyDescent="0.2">
      <c r="A93" s="78" t="s">
        <v>70</v>
      </c>
      <c r="B93" s="101" t="s">
        <v>20</v>
      </c>
      <c r="C93" s="102" t="s">
        <v>20</v>
      </c>
      <c r="D93" s="101" t="s">
        <v>20</v>
      </c>
      <c r="E93" s="101"/>
      <c r="F93" s="101"/>
    </row>
    <row r="94" spans="1:9" x14ac:dyDescent="0.2">
      <c r="A94" s="65" t="s">
        <v>71</v>
      </c>
      <c r="B94" s="96"/>
      <c r="C94" s="97"/>
      <c r="D94" s="96"/>
      <c r="E94" s="96"/>
      <c r="F94" s="96"/>
    </row>
    <row r="95" spans="1:9" x14ac:dyDescent="0.2">
      <c r="A95" s="72" t="s">
        <v>23</v>
      </c>
      <c r="B95" s="95" t="s">
        <v>20</v>
      </c>
      <c r="C95" s="94" t="s">
        <v>20</v>
      </c>
      <c r="D95" s="95" t="s">
        <v>20</v>
      </c>
      <c r="E95" s="95"/>
      <c r="F95" s="95"/>
    </row>
    <row r="96" spans="1:9" x14ac:dyDescent="0.2">
      <c r="A96" s="85"/>
      <c r="B96" s="152"/>
      <c r="C96" s="153"/>
      <c r="D96" s="152"/>
      <c r="E96" s="152"/>
      <c r="F96" s="152"/>
    </row>
    <row r="97" spans="1:9" x14ac:dyDescent="0.2">
      <c r="A97" s="66"/>
      <c r="B97" s="66"/>
      <c r="D97" s="66"/>
      <c r="E97" s="66"/>
      <c r="F97" s="66"/>
    </row>
    <row r="98" spans="1:9" x14ac:dyDescent="0.2">
      <c r="A98" s="73" t="s">
        <v>74</v>
      </c>
      <c r="B98" s="93">
        <v>2011</v>
      </c>
      <c r="C98" s="105">
        <v>2012</v>
      </c>
      <c r="D98" s="93">
        <v>2013</v>
      </c>
      <c r="E98" s="93">
        <v>2014</v>
      </c>
      <c r="F98" s="93">
        <v>2015</v>
      </c>
      <c r="H98" s="150"/>
      <c r="I98" s="118">
        <v>2016</v>
      </c>
    </row>
    <row r="99" spans="1:9" x14ac:dyDescent="0.2">
      <c r="A99" s="70" t="s">
        <v>46</v>
      </c>
      <c r="B99" s="96"/>
      <c r="C99" s="97"/>
      <c r="D99" s="96"/>
      <c r="E99" s="96"/>
      <c r="F99" s="96"/>
      <c r="H99" s="119" t="s">
        <v>90</v>
      </c>
      <c r="I99" s="120"/>
    </row>
    <row r="100" spans="1:9" x14ac:dyDescent="0.2">
      <c r="A100" s="72" t="s">
        <v>23</v>
      </c>
      <c r="B100" s="93">
        <f>SUM(B101:B124)</f>
        <v>1160170</v>
      </c>
      <c r="C100" s="105">
        <f>SUM(C101:C121)</f>
        <v>1263186</v>
      </c>
      <c r="D100" s="93">
        <f>SUM(D101:D121)</f>
        <v>1074058</v>
      </c>
      <c r="E100" s="93"/>
      <c r="F100" s="93"/>
      <c r="H100" s="121" t="s">
        <v>91</v>
      </c>
      <c r="I100" s="128">
        <v>139000</v>
      </c>
    </row>
    <row r="101" spans="1:9" x14ac:dyDescent="0.2">
      <c r="A101" s="74" t="s">
        <v>47</v>
      </c>
      <c r="B101" s="96">
        <v>50000</v>
      </c>
      <c r="C101" s="100">
        <v>50760</v>
      </c>
      <c r="D101" s="99">
        <v>79000</v>
      </c>
      <c r="E101" s="99"/>
      <c r="F101" s="99"/>
      <c r="H101" s="129" t="s">
        <v>92</v>
      </c>
      <c r="I101" s="130">
        <v>73000</v>
      </c>
    </row>
    <row r="102" spans="1:9" x14ac:dyDescent="0.2">
      <c r="A102" s="74" t="s">
        <v>48</v>
      </c>
      <c r="B102" s="96">
        <v>18000</v>
      </c>
      <c r="C102" s="100">
        <v>17000</v>
      </c>
      <c r="D102" s="99" t="s">
        <v>20</v>
      </c>
      <c r="E102" s="99"/>
      <c r="F102" s="99"/>
      <c r="H102" s="129" t="s">
        <v>51</v>
      </c>
      <c r="I102" s="130">
        <v>48770</v>
      </c>
    </row>
    <row r="103" spans="1:9" x14ac:dyDescent="0.2">
      <c r="A103" s="74" t="s">
        <v>49</v>
      </c>
      <c r="B103" s="96">
        <v>24500</v>
      </c>
      <c r="C103" s="100">
        <v>35500</v>
      </c>
      <c r="D103" s="99">
        <v>44828</v>
      </c>
      <c r="E103" s="99"/>
      <c r="F103" s="99"/>
      <c r="H103" s="129" t="s">
        <v>52</v>
      </c>
      <c r="I103" s="130">
        <v>68000</v>
      </c>
    </row>
    <row r="104" spans="1:9" x14ac:dyDescent="0.2">
      <c r="A104" s="74" t="s">
        <v>50</v>
      </c>
      <c r="B104" s="96">
        <v>23728</v>
      </c>
      <c r="C104" s="100">
        <v>15623</v>
      </c>
      <c r="D104" s="99">
        <v>41277</v>
      </c>
      <c r="E104" s="99"/>
      <c r="F104" s="99"/>
      <c r="H104" s="129" t="s">
        <v>93</v>
      </c>
      <c r="I104" s="130">
        <v>92000</v>
      </c>
    </row>
    <row r="105" spans="1:9" x14ac:dyDescent="0.2">
      <c r="A105" s="74" t="s">
        <v>51</v>
      </c>
      <c r="B105" s="99">
        <v>100000</v>
      </c>
      <c r="C105" s="100">
        <v>74860</v>
      </c>
      <c r="D105" s="99">
        <v>80500</v>
      </c>
      <c r="E105" s="99"/>
      <c r="F105" s="99"/>
      <c r="H105" s="129" t="s">
        <v>68</v>
      </c>
      <c r="I105" s="130">
        <v>0</v>
      </c>
    </row>
    <row r="106" spans="1:9" x14ac:dyDescent="0.2">
      <c r="A106" s="74" t="s">
        <v>52</v>
      </c>
      <c r="B106" s="96">
        <v>70000</v>
      </c>
      <c r="C106" s="100">
        <v>79000</v>
      </c>
      <c r="D106" s="99">
        <v>82000</v>
      </c>
      <c r="E106" s="99"/>
      <c r="F106" s="99"/>
      <c r="H106" s="129" t="s">
        <v>94</v>
      </c>
      <c r="I106" s="130">
        <v>0</v>
      </c>
    </row>
    <row r="107" spans="1:9" x14ac:dyDescent="0.2">
      <c r="A107" s="74" t="s">
        <v>53</v>
      </c>
      <c r="B107" s="96">
        <v>15000</v>
      </c>
      <c r="C107" s="100">
        <v>5000</v>
      </c>
      <c r="D107" s="99">
        <v>39000</v>
      </c>
      <c r="E107" s="99"/>
      <c r="F107" s="99"/>
      <c r="H107" s="129" t="s">
        <v>95</v>
      </c>
      <c r="I107" s="130">
        <v>23000</v>
      </c>
    </row>
    <row r="108" spans="1:9" x14ac:dyDescent="0.2">
      <c r="A108" s="74" t="s">
        <v>54</v>
      </c>
      <c r="B108" s="96">
        <v>19000</v>
      </c>
      <c r="C108" s="100">
        <v>61000</v>
      </c>
      <c r="D108" s="99">
        <v>15720</v>
      </c>
      <c r="E108" s="99"/>
      <c r="F108" s="99"/>
      <c r="H108" s="129" t="s">
        <v>96</v>
      </c>
      <c r="I108" s="130">
        <v>341000</v>
      </c>
    </row>
    <row r="109" spans="1:9" x14ac:dyDescent="0.2">
      <c r="A109" s="74" t="s">
        <v>55</v>
      </c>
      <c r="B109" s="96">
        <v>333000</v>
      </c>
      <c r="C109" s="100">
        <v>308400</v>
      </c>
      <c r="D109" s="99">
        <v>282400</v>
      </c>
      <c r="E109" s="99"/>
      <c r="F109" s="99"/>
      <c r="H109" s="129" t="s">
        <v>69</v>
      </c>
      <c r="I109" s="130">
        <v>12750</v>
      </c>
    </row>
    <row r="110" spans="1:9" x14ac:dyDescent="0.2">
      <c r="A110" s="74" t="s">
        <v>56</v>
      </c>
      <c r="B110" s="99">
        <v>82000</v>
      </c>
      <c r="C110" s="100">
        <v>44200</v>
      </c>
      <c r="D110" s="99">
        <v>55000</v>
      </c>
      <c r="E110" s="99"/>
      <c r="F110" s="99"/>
      <c r="H110" s="129" t="s">
        <v>97</v>
      </c>
      <c r="I110" s="130">
        <v>67400</v>
      </c>
    </row>
    <row r="111" spans="1:9" x14ac:dyDescent="0.2">
      <c r="A111" s="74" t="s">
        <v>57</v>
      </c>
      <c r="B111" s="96">
        <v>47916</v>
      </c>
      <c r="C111" s="100">
        <v>17000</v>
      </c>
      <c r="D111" s="99">
        <v>15000</v>
      </c>
      <c r="E111" s="99"/>
      <c r="F111" s="99"/>
      <c r="H111" s="129" t="s">
        <v>98</v>
      </c>
      <c r="I111" s="130">
        <v>173250</v>
      </c>
    </row>
    <row r="112" spans="1:9" x14ac:dyDescent="0.2">
      <c r="A112" s="74" t="s">
        <v>58</v>
      </c>
      <c r="B112" s="96">
        <v>19000</v>
      </c>
      <c r="C112" s="100">
        <v>61000</v>
      </c>
      <c r="D112" s="99">
        <v>34000</v>
      </c>
      <c r="E112" s="99"/>
      <c r="F112" s="99"/>
      <c r="H112" s="129" t="s">
        <v>99</v>
      </c>
      <c r="I112" s="130">
        <v>110330</v>
      </c>
    </row>
    <row r="113" spans="1:9" x14ac:dyDescent="0.2">
      <c r="A113" s="74" t="s">
        <v>59</v>
      </c>
      <c r="B113" s="96">
        <v>26000</v>
      </c>
      <c r="C113" s="100">
        <v>94443</v>
      </c>
      <c r="D113" s="99">
        <v>59000</v>
      </c>
      <c r="E113" s="99"/>
      <c r="F113" s="99"/>
      <c r="H113" s="129" t="s">
        <v>100</v>
      </c>
      <c r="I113" s="130">
        <v>111000</v>
      </c>
    </row>
    <row r="114" spans="1:9" x14ac:dyDescent="0.2">
      <c r="A114" s="74" t="s">
        <v>60</v>
      </c>
      <c r="B114" s="96">
        <v>48700</v>
      </c>
      <c r="C114" s="100">
        <v>68900</v>
      </c>
      <c r="D114" s="99">
        <v>15000</v>
      </c>
      <c r="E114" s="99"/>
      <c r="F114" s="99"/>
      <c r="H114" s="129" t="s">
        <v>63</v>
      </c>
      <c r="I114" s="130">
        <v>42000</v>
      </c>
    </row>
    <row r="115" spans="1:9" x14ac:dyDescent="0.2">
      <c r="A115" s="74" t="s">
        <v>61</v>
      </c>
      <c r="B115" s="99" t="s">
        <v>20</v>
      </c>
      <c r="C115" s="100">
        <v>10000</v>
      </c>
      <c r="D115" s="99" t="s">
        <v>20</v>
      </c>
      <c r="E115" s="99"/>
      <c r="F115" s="99"/>
      <c r="H115" s="129" t="s">
        <v>70</v>
      </c>
      <c r="I115" s="130">
        <v>59000</v>
      </c>
    </row>
    <row r="116" spans="1:9" x14ac:dyDescent="0.2">
      <c r="A116" s="74" t="s">
        <v>62</v>
      </c>
      <c r="B116" s="99">
        <v>29176</v>
      </c>
      <c r="C116" s="100">
        <v>34000</v>
      </c>
      <c r="D116" s="99">
        <v>33030</v>
      </c>
      <c r="E116" s="99"/>
      <c r="F116" s="99"/>
      <c r="H116" s="131" t="s">
        <v>101</v>
      </c>
      <c r="I116" s="132">
        <f>SUM(I100:I115)</f>
        <v>1360500</v>
      </c>
    </row>
    <row r="117" spans="1:9" x14ac:dyDescent="0.2">
      <c r="A117" s="74" t="s">
        <v>63</v>
      </c>
      <c r="B117" s="96">
        <v>43000</v>
      </c>
      <c r="C117" s="100">
        <v>47000</v>
      </c>
      <c r="D117" s="99">
        <v>73000</v>
      </c>
      <c r="E117" s="99"/>
      <c r="F117" s="99"/>
    </row>
    <row r="118" spans="1:9" x14ac:dyDescent="0.2">
      <c r="A118" s="74" t="s">
        <v>64</v>
      </c>
      <c r="B118" s="96">
        <v>9150</v>
      </c>
      <c r="C118" s="100" t="s">
        <v>20</v>
      </c>
      <c r="D118" s="99">
        <v>6000</v>
      </c>
      <c r="E118" s="99"/>
      <c r="F118" s="99"/>
    </row>
    <row r="119" spans="1:9" x14ac:dyDescent="0.2">
      <c r="A119" s="74" t="s">
        <v>65</v>
      </c>
      <c r="B119" s="99">
        <v>70000</v>
      </c>
      <c r="C119" s="100">
        <v>47500</v>
      </c>
      <c r="D119" s="99">
        <v>9000</v>
      </c>
      <c r="E119" s="99"/>
      <c r="F119" s="99"/>
    </row>
    <row r="120" spans="1:9" x14ac:dyDescent="0.2">
      <c r="A120" s="74" t="s">
        <v>66</v>
      </c>
      <c r="B120" s="99">
        <v>78000</v>
      </c>
      <c r="C120" s="100">
        <v>73000</v>
      </c>
      <c r="D120" s="99">
        <v>63000</v>
      </c>
      <c r="E120" s="99"/>
      <c r="F120" s="99"/>
    </row>
    <row r="121" spans="1:9" x14ac:dyDescent="0.2">
      <c r="A121" s="75" t="s">
        <v>67</v>
      </c>
      <c r="B121" s="106">
        <v>54000</v>
      </c>
      <c r="C121" s="110">
        <v>119000</v>
      </c>
      <c r="D121" s="109">
        <v>47303</v>
      </c>
      <c r="E121" s="109"/>
      <c r="F121" s="109"/>
    </row>
    <row r="122" spans="1:9" x14ac:dyDescent="0.2">
      <c r="A122" s="74" t="s">
        <v>68</v>
      </c>
      <c r="B122" s="111" t="s">
        <v>20</v>
      </c>
      <c r="C122" s="100" t="s">
        <v>20</v>
      </c>
      <c r="D122" s="99" t="s">
        <v>20</v>
      </c>
      <c r="E122" s="99"/>
      <c r="F122" s="99"/>
    </row>
    <row r="123" spans="1:9" x14ac:dyDescent="0.2">
      <c r="A123" s="74" t="s">
        <v>69</v>
      </c>
      <c r="B123" s="111" t="s">
        <v>20</v>
      </c>
      <c r="C123" s="100" t="s">
        <v>20</v>
      </c>
      <c r="D123" s="99" t="s">
        <v>20</v>
      </c>
      <c r="E123" s="99"/>
      <c r="F123" s="99"/>
    </row>
    <row r="124" spans="1:9" x14ac:dyDescent="0.2">
      <c r="A124" s="78" t="s">
        <v>70</v>
      </c>
      <c r="B124" s="112" t="s">
        <v>20</v>
      </c>
      <c r="C124" s="102" t="s">
        <v>20</v>
      </c>
      <c r="D124" s="101" t="s">
        <v>20</v>
      </c>
      <c r="E124" s="101"/>
      <c r="F124" s="101"/>
    </row>
    <row r="125" spans="1:9" x14ac:dyDescent="0.2">
      <c r="A125" s="65" t="s">
        <v>71</v>
      </c>
      <c r="B125" s="66"/>
      <c r="C125" s="97"/>
      <c r="D125" s="96"/>
      <c r="E125" s="96"/>
      <c r="F125" s="96"/>
    </row>
    <row r="126" spans="1:9" x14ac:dyDescent="0.2">
      <c r="A126" s="72" t="s">
        <v>23</v>
      </c>
      <c r="B126" s="82" t="s">
        <v>20</v>
      </c>
      <c r="C126" s="94" t="s">
        <v>20</v>
      </c>
      <c r="D126" s="95" t="s">
        <v>20</v>
      </c>
      <c r="E126" s="95"/>
      <c r="F126" s="95"/>
    </row>
    <row r="127" spans="1:9" x14ac:dyDescent="0.2">
      <c r="A127" s="85"/>
      <c r="B127" s="87"/>
      <c r="C127" s="153"/>
      <c r="D127" s="152"/>
      <c r="E127" s="152"/>
      <c r="F127" s="152"/>
    </row>
    <row r="128" spans="1:9" x14ac:dyDescent="0.2">
      <c r="A128" s="85"/>
      <c r="B128" s="87"/>
      <c r="C128" s="113"/>
      <c r="D128" s="87"/>
      <c r="E128" s="87"/>
      <c r="F128" s="87"/>
    </row>
    <row r="129" spans="1:9" x14ac:dyDescent="0.2">
      <c r="A129" s="73" t="s">
        <v>75</v>
      </c>
      <c r="B129" s="68">
        <v>2011</v>
      </c>
      <c r="C129" s="91">
        <v>2012</v>
      </c>
      <c r="D129" s="68">
        <v>2013</v>
      </c>
      <c r="E129" s="68">
        <v>2014</v>
      </c>
      <c r="F129" s="68">
        <v>2015</v>
      </c>
      <c r="H129" s="150"/>
      <c r="I129" s="118">
        <v>2016</v>
      </c>
    </row>
    <row r="130" spans="1:9" x14ac:dyDescent="0.2">
      <c r="A130" s="70" t="s">
        <v>46</v>
      </c>
      <c r="B130" s="71"/>
      <c r="C130" s="92"/>
      <c r="D130" s="71"/>
      <c r="E130" s="71"/>
      <c r="F130" s="71"/>
      <c r="H130" s="119" t="s">
        <v>90</v>
      </c>
      <c r="I130" s="120"/>
    </row>
    <row r="131" spans="1:9" x14ac:dyDescent="0.2">
      <c r="A131" s="72" t="s">
        <v>23</v>
      </c>
      <c r="B131" s="95">
        <f>SUM(B132:B155)</f>
        <v>502000</v>
      </c>
      <c r="C131" s="108">
        <f>SUM(C132:C155)</f>
        <v>404438</v>
      </c>
      <c r="D131" s="82">
        <f>SUM(D132:D155)</f>
        <v>429991</v>
      </c>
      <c r="E131" s="82"/>
      <c r="F131" s="82"/>
      <c r="H131" s="121" t="s">
        <v>91</v>
      </c>
      <c r="I131" s="128">
        <v>0</v>
      </c>
    </row>
    <row r="132" spans="1:9" x14ac:dyDescent="0.2">
      <c r="A132" s="74" t="s">
        <v>47</v>
      </c>
      <c r="B132" s="99">
        <v>15000</v>
      </c>
      <c r="C132" s="114" t="s">
        <v>20</v>
      </c>
      <c r="D132" s="77" t="s">
        <v>20</v>
      </c>
      <c r="E132" s="77"/>
      <c r="F132" s="77"/>
      <c r="H132" s="129" t="s">
        <v>92</v>
      </c>
      <c r="I132" s="130"/>
    </row>
    <row r="133" spans="1:9" x14ac:dyDescent="0.2">
      <c r="A133" s="74" t="s">
        <v>48</v>
      </c>
      <c r="B133" s="99" t="s">
        <v>20</v>
      </c>
      <c r="C133" s="114" t="s">
        <v>20</v>
      </c>
      <c r="D133" s="77" t="s">
        <v>20</v>
      </c>
      <c r="E133" s="77"/>
      <c r="F133" s="77"/>
      <c r="H133" s="129" t="s">
        <v>51</v>
      </c>
      <c r="I133" s="130"/>
    </row>
    <row r="134" spans="1:9" x14ac:dyDescent="0.2">
      <c r="A134" s="74" t="s">
        <v>49</v>
      </c>
      <c r="B134" s="99" t="s">
        <v>20</v>
      </c>
      <c r="C134" s="114" t="s">
        <v>20</v>
      </c>
      <c r="D134" s="77" t="s">
        <v>20</v>
      </c>
      <c r="E134" s="77"/>
      <c r="F134" s="77"/>
      <c r="H134" s="129" t="s">
        <v>52</v>
      </c>
      <c r="I134" s="130"/>
    </row>
    <row r="135" spans="1:9" x14ac:dyDescent="0.2">
      <c r="A135" s="74" t="s">
        <v>50</v>
      </c>
      <c r="B135" s="99" t="s">
        <v>20</v>
      </c>
      <c r="C135" s="114" t="s">
        <v>20</v>
      </c>
      <c r="D135" s="77" t="s">
        <v>20</v>
      </c>
      <c r="E135" s="77"/>
      <c r="F135" s="77"/>
      <c r="H135" s="129" t="s">
        <v>93</v>
      </c>
      <c r="I135" s="130"/>
    </row>
    <row r="136" spans="1:9" x14ac:dyDescent="0.2">
      <c r="A136" s="74" t="s">
        <v>51</v>
      </c>
      <c r="B136" s="99" t="s">
        <v>20</v>
      </c>
      <c r="C136" s="114" t="s">
        <v>20</v>
      </c>
      <c r="D136" s="77" t="s">
        <v>20</v>
      </c>
      <c r="E136" s="77"/>
      <c r="F136" s="77"/>
      <c r="H136" s="129" t="s">
        <v>68</v>
      </c>
      <c r="I136" s="130"/>
    </row>
    <row r="137" spans="1:9" x14ac:dyDescent="0.2">
      <c r="A137" s="74" t="s">
        <v>52</v>
      </c>
      <c r="B137" s="99" t="s">
        <v>20</v>
      </c>
      <c r="C137" s="114" t="s">
        <v>20</v>
      </c>
      <c r="D137" s="77" t="s">
        <v>20</v>
      </c>
      <c r="E137" s="77"/>
      <c r="F137" s="77"/>
      <c r="H137" s="129" t="s">
        <v>94</v>
      </c>
      <c r="I137" s="130"/>
    </row>
    <row r="138" spans="1:9" x14ac:dyDescent="0.2">
      <c r="A138" s="74" t="s">
        <v>53</v>
      </c>
      <c r="B138" s="99" t="s">
        <v>20</v>
      </c>
      <c r="C138" s="114" t="s">
        <v>20</v>
      </c>
      <c r="D138" s="77" t="s">
        <v>20</v>
      </c>
      <c r="E138" s="77"/>
      <c r="F138" s="77"/>
      <c r="H138" s="129" t="s">
        <v>95</v>
      </c>
      <c r="I138" s="130"/>
    </row>
    <row r="139" spans="1:9" x14ac:dyDescent="0.2">
      <c r="A139" s="74" t="s">
        <v>54</v>
      </c>
      <c r="B139" s="99">
        <v>22000</v>
      </c>
      <c r="C139" s="114">
        <v>39438</v>
      </c>
      <c r="D139" s="77" t="s">
        <v>20</v>
      </c>
      <c r="E139" s="77"/>
      <c r="F139" s="77"/>
      <c r="H139" s="129" t="s">
        <v>96</v>
      </c>
      <c r="I139" s="130"/>
    </row>
    <row r="140" spans="1:9" x14ac:dyDescent="0.2">
      <c r="A140" s="74" t="s">
        <v>55</v>
      </c>
      <c r="B140" s="99" t="s">
        <v>20</v>
      </c>
      <c r="C140" s="114" t="s">
        <v>20</v>
      </c>
      <c r="D140" s="77" t="s">
        <v>20</v>
      </c>
      <c r="E140" s="77"/>
      <c r="F140" s="77"/>
      <c r="H140" s="129" t="s">
        <v>69</v>
      </c>
      <c r="I140" s="130"/>
    </row>
    <row r="141" spans="1:9" x14ac:dyDescent="0.2">
      <c r="A141" s="74" t="s">
        <v>56</v>
      </c>
      <c r="B141" s="99">
        <v>150000</v>
      </c>
      <c r="C141" s="114" t="s">
        <v>20</v>
      </c>
      <c r="D141" s="77" t="s">
        <v>20</v>
      </c>
      <c r="E141" s="77"/>
      <c r="F141" s="77"/>
      <c r="H141" s="129" t="s">
        <v>97</v>
      </c>
      <c r="I141" s="130"/>
    </row>
    <row r="142" spans="1:9" x14ac:dyDescent="0.2">
      <c r="A142" s="74" t="s">
        <v>57</v>
      </c>
      <c r="B142" s="99" t="s">
        <v>20</v>
      </c>
      <c r="C142" s="114" t="s">
        <v>20</v>
      </c>
      <c r="D142" s="77" t="s">
        <v>20</v>
      </c>
      <c r="E142" s="77"/>
      <c r="F142" s="77"/>
      <c r="H142" s="129" t="s">
        <v>98</v>
      </c>
      <c r="I142" s="130"/>
    </row>
    <row r="143" spans="1:9" x14ac:dyDescent="0.2">
      <c r="A143" s="74" t="s">
        <v>58</v>
      </c>
      <c r="B143" s="99" t="s">
        <v>20</v>
      </c>
      <c r="C143" s="114" t="s">
        <v>20</v>
      </c>
      <c r="D143" s="77" t="s">
        <v>20</v>
      </c>
      <c r="E143" s="77"/>
      <c r="F143" s="77"/>
      <c r="H143" s="129" t="s">
        <v>99</v>
      </c>
      <c r="I143" s="130"/>
    </row>
    <row r="144" spans="1:9" x14ac:dyDescent="0.2">
      <c r="A144" s="74" t="s">
        <v>59</v>
      </c>
      <c r="B144" s="99" t="s">
        <v>20</v>
      </c>
      <c r="C144" s="114" t="s">
        <v>20</v>
      </c>
      <c r="D144" s="99">
        <v>4991</v>
      </c>
      <c r="E144" s="99"/>
      <c r="F144" s="99"/>
      <c r="H144" s="129" t="s">
        <v>100</v>
      </c>
      <c r="I144" s="130">
        <v>65000</v>
      </c>
    </row>
    <row r="145" spans="1:9" x14ac:dyDescent="0.2">
      <c r="A145" s="74" t="s">
        <v>60</v>
      </c>
      <c r="B145" s="99" t="s">
        <v>20</v>
      </c>
      <c r="C145" s="114" t="s">
        <v>20</v>
      </c>
      <c r="D145" s="77" t="s">
        <v>20</v>
      </c>
      <c r="E145" s="77"/>
      <c r="F145" s="77"/>
      <c r="H145" s="129" t="s">
        <v>63</v>
      </c>
      <c r="I145" s="130"/>
    </row>
    <row r="146" spans="1:9" x14ac:dyDescent="0.2">
      <c r="A146" s="74" t="s">
        <v>61</v>
      </c>
      <c r="B146" s="99" t="s">
        <v>20</v>
      </c>
      <c r="C146" s="114" t="s">
        <v>20</v>
      </c>
      <c r="D146" s="77" t="s">
        <v>20</v>
      </c>
      <c r="E146" s="77"/>
      <c r="F146" s="77"/>
      <c r="H146" s="129" t="s">
        <v>70</v>
      </c>
      <c r="I146" s="130"/>
    </row>
    <row r="147" spans="1:9" x14ac:dyDescent="0.2">
      <c r="A147" s="74" t="s">
        <v>62</v>
      </c>
      <c r="B147" s="99">
        <v>10000</v>
      </c>
      <c r="C147" s="114" t="s">
        <v>20</v>
      </c>
      <c r="D147" s="77" t="s">
        <v>20</v>
      </c>
      <c r="E147" s="77"/>
      <c r="F147" s="77"/>
      <c r="H147" s="131" t="s">
        <v>101</v>
      </c>
      <c r="I147" s="132">
        <f>SUM(I144:I146)</f>
        <v>65000</v>
      </c>
    </row>
    <row r="148" spans="1:9" x14ac:dyDescent="0.2">
      <c r="A148" s="74" t="s">
        <v>63</v>
      </c>
      <c r="B148" s="99" t="s">
        <v>20</v>
      </c>
      <c r="C148" s="114" t="s">
        <v>20</v>
      </c>
      <c r="D148" s="77" t="s">
        <v>20</v>
      </c>
      <c r="E148" s="77"/>
      <c r="F148" s="77"/>
    </row>
    <row r="149" spans="1:9" x14ac:dyDescent="0.2">
      <c r="A149" s="74" t="s">
        <v>64</v>
      </c>
      <c r="B149" s="99" t="s">
        <v>20</v>
      </c>
      <c r="C149" s="114">
        <v>10000</v>
      </c>
      <c r="D149" s="99">
        <v>20000</v>
      </c>
      <c r="E149" s="99"/>
      <c r="F149" s="99"/>
    </row>
    <row r="150" spans="1:9" x14ac:dyDescent="0.2">
      <c r="A150" s="74" t="s">
        <v>65</v>
      </c>
      <c r="B150" s="99" t="s">
        <v>20</v>
      </c>
      <c r="C150" s="114" t="s">
        <v>20</v>
      </c>
      <c r="D150" s="77" t="s">
        <v>20</v>
      </c>
      <c r="E150" s="77"/>
      <c r="F150" s="77"/>
    </row>
    <row r="151" spans="1:9" x14ac:dyDescent="0.2">
      <c r="A151" s="74" t="s">
        <v>66</v>
      </c>
      <c r="B151" s="99">
        <v>305000</v>
      </c>
      <c r="C151" s="114">
        <v>355000</v>
      </c>
      <c r="D151" s="99">
        <v>355000</v>
      </c>
      <c r="E151" s="99"/>
      <c r="F151" s="99"/>
    </row>
    <row r="152" spans="1:9" x14ac:dyDescent="0.2">
      <c r="A152" s="75" t="s">
        <v>67</v>
      </c>
      <c r="B152" s="109" t="s">
        <v>20</v>
      </c>
      <c r="C152" s="114" t="s">
        <v>20</v>
      </c>
      <c r="D152" s="99">
        <v>50000</v>
      </c>
      <c r="E152" s="99"/>
      <c r="F152" s="99"/>
    </row>
    <row r="153" spans="1:9" x14ac:dyDescent="0.2">
      <c r="A153" s="74" t="s">
        <v>68</v>
      </c>
      <c r="B153" s="99" t="s">
        <v>20</v>
      </c>
      <c r="C153" s="114" t="s">
        <v>20</v>
      </c>
      <c r="D153" s="99" t="s">
        <v>20</v>
      </c>
      <c r="E153" s="99"/>
      <c r="F153" s="99"/>
    </row>
    <row r="154" spans="1:9" x14ac:dyDescent="0.2">
      <c r="A154" s="74" t="s">
        <v>69</v>
      </c>
      <c r="B154" s="99" t="s">
        <v>20</v>
      </c>
      <c r="C154" s="114" t="s">
        <v>20</v>
      </c>
      <c r="D154" s="77" t="s">
        <v>20</v>
      </c>
      <c r="E154" s="77"/>
      <c r="F154" s="77"/>
    </row>
    <row r="155" spans="1:9" x14ac:dyDescent="0.2">
      <c r="A155" s="78" t="s">
        <v>70</v>
      </c>
      <c r="B155" s="101" t="s">
        <v>20</v>
      </c>
      <c r="C155" s="115" t="s">
        <v>20</v>
      </c>
      <c r="D155" s="80" t="s">
        <v>20</v>
      </c>
      <c r="E155" s="80"/>
      <c r="F155" s="80"/>
    </row>
    <row r="156" spans="1:9" x14ac:dyDescent="0.2">
      <c r="A156" s="65" t="s">
        <v>71</v>
      </c>
      <c r="B156" s="99"/>
      <c r="D156" s="66"/>
      <c r="E156" s="66"/>
      <c r="F156" s="66"/>
    </row>
    <row r="157" spans="1:9" x14ac:dyDescent="0.2">
      <c r="A157" s="72" t="s">
        <v>23</v>
      </c>
      <c r="B157" s="95">
        <v>1050000</v>
      </c>
      <c r="C157" s="94">
        <v>1265000</v>
      </c>
      <c r="D157" s="95">
        <v>1230000</v>
      </c>
      <c r="E157" s="95"/>
      <c r="F157" s="95"/>
    </row>
    <row r="158" spans="1:9" x14ac:dyDescent="0.2">
      <c r="A158" s="66"/>
      <c r="B158" s="66"/>
      <c r="D158" s="66"/>
    </row>
    <row r="159" spans="1:9" x14ac:dyDescent="0.2">
      <c r="A159" s="66" t="s">
        <v>79</v>
      </c>
      <c r="B159" s="66"/>
      <c r="D159" s="66"/>
    </row>
    <row r="161" spans="1:1" x14ac:dyDescent="0.2">
      <c r="A161" s="90" t="s">
        <v>109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7" workbookViewId="0">
      <selection activeCell="A2" sqref="A2"/>
    </sheetView>
  </sheetViews>
  <sheetFormatPr baseColWidth="10" defaultRowHeight="11.25" x14ac:dyDescent="0.2"/>
  <cols>
    <col min="1" max="1" width="51.28515625" style="6" customWidth="1"/>
    <col min="2" max="16384" width="11.42578125" style="6"/>
  </cols>
  <sheetData>
    <row r="1" spans="1:4" x14ac:dyDescent="0.2">
      <c r="A1" s="34" t="s">
        <v>7</v>
      </c>
    </row>
    <row r="2" spans="1:4" x14ac:dyDescent="0.2">
      <c r="A2" s="33" t="s">
        <v>45</v>
      </c>
    </row>
    <row r="3" spans="1:4" x14ac:dyDescent="0.2">
      <c r="A3" s="33"/>
    </row>
    <row r="5" spans="1:4" x14ac:dyDescent="0.2">
      <c r="B5" s="57">
        <v>2011</v>
      </c>
      <c r="C5" s="57">
        <v>2012</v>
      </c>
      <c r="D5" s="57">
        <v>2013</v>
      </c>
    </row>
    <row r="6" spans="1:4" x14ac:dyDescent="0.2">
      <c r="A6" s="56" t="s">
        <v>46</v>
      </c>
      <c r="B6" s="50"/>
      <c r="C6" s="58"/>
      <c r="D6" s="58"/>
    </row>
    <row r="7" spans="1:4" x14ac:dyDescent="0.2">
      <c r="A7" s="43" t="s">
        <v>80</v>
      </c>
      <c r="B7" s="59">
        <v>77</v>
      </c>
      <c r="C7" s="59">
        <v>79</v>
      </c>
      <c r="D7" s="59">
        <v>72</v>
      </c>
    </row>
    <row r="8" spans="1:4" x14ac:dyDescent="0.2">
      <c r="A8" s="43" t="s">
        <v>81</v>
      </c>
      <c r="B8" s="59">
        <v>33</v>
      </c>
      <c r="C8" s="59">
        <v>28</v>
      </c>
      <c r="D8" s="59">
        <v>25</v>
      </c>
    </row>
    <row r="9" spans="1:4" x14ac:dyDescent="0.2">
      <c r="A9" s="43" t="s">
        <v>82</v>
      </c>
      <c r="B9" s="59">
        <v>106</v>
      </c>
      <c r="C9" s="59">
        <v>108</v>
      </c>
      <c r="D9" s="59">
        <v>107</v>
      </c>
    </row>
    <row r="10" spans="1:4" x14ac:dyDescent="0.2">
      <c r="A10" s="43" t="s">
        <v>83</v>
      </c>
      <c r="B10" s="59">
        <v>70</v>
      </c>
      <c r="C10" s="59">
        <v>71</v>
      </c>
      <c r="D10" s="59">
        <v>70</v>
      </c>
    </row>
    <row r="11" spans="1:4" x14ac:dyDescent="0.2">
      <c r="A11" s="43" t="s">
        <v>84</v>
      </c>
      <c r="B11" s="59">
        <v>18</v>
      </c>
      <c r="C11" s="59">
        <v>22</v>
      </c>
      <c r="D11" s="59">
        <v>18</v>
      </c>
    </row>
    <row r="12" spans="1:4" x14ac:dyDescent="0.2">
      <c r="A12" s="43" t="s">
        <v>85</v>
      </c>
      <c r="B12" s="59">
        <v>29</v>
      </c>
      <c r="C12" s="59">
        <v>28</v>
      </c>
      <c r="D12" s="59">
        <v>32</v>
      </c>
    </row>
    <row r="13" spans="1:4" x14ac:dyDescent="0.2">
      <c r="A13" s="47" t="s">
        <v>86</v>
      </c>
      <c r="B13" s="60">
        <v>30</v>
      </c>
      <c r="C13" s="60">
        <v>20</v>
      </c>
      <c r="D13" s="60">
        <v>32</v>
      </c>
    </row>
    <row r="14" spans="1:4" x14ac:dyDescent="0.2">
      <c r="C14" s="5"/>
      <c r="D14" s="5"/>
    </row>
    <row r="15" spans="1:4" x14ac:dyDescent="0.2">
      <c r="A15" s="43"/>
      <c r="B15" s="57">
        <v>2011</v>
      </c>
      <c r="C15" s="57">
        <v>2012</v>
      </c>
      <c r="D15" s="57">
        <v>2013</v>
      </c>
    </row>
    <row r="16" spans="1:4" x14ac:dyDescent="0.2">
      <c r="A16" s="34" t="s">
        <v>71</v>
      </c>
      <c r="B16" s="59"/>
      <c r="C16" s="59"/>
      <c r="D16" s="59"/>
    </row>
    <row r="17" spans="1:6" x14ac:dyDescent="0.2">
      <c r="A17" s="43" t="s">
        <v>80</v>
      </c>
      <c r="B17" s="59">
        <v>2</v>
      </c>
      <c r="C17" s="59">
        <v>3</v>
      </c>
      <c r="D17" s="59">
        <v>3</v>
      </c>
    </row>
    <row r="18" spans="1:6" x14ac:dyDescent="0.2">
      <c r="A18" s="43" t="s">
        <v>81</v>
      </c>
      <c r="B18" s="59">
        <v>4</v>
      </c>
      <c r="C18" s="59">
        <v>5</v>
      </c>
      <c r="D18" s="59">
        <v>5</v>
      </c>
    </row>
    <row r="19" spans="1:6" x14ac:dyDescent="0.2">
      <c r="A19" s="43" t="s">
        <v>82</v>
      </c>
      <c r="B19" s="61" t="s">
        <v>20</v>
      </c>
      <c r="C19" s="54" t="s">
        <v>20</v>
      </c>
      <c r="D19" s="54" t="s">
        <v>20</v>
      </c>
    </row>
    <row r="20" spans="1:6" x14ac:dyDescent="0.2">
      <c r="A20" s="43" t="s">
        <v>83</v>
      </c>
      <c r="B20" s="59">
        <v>1</v>
      </c>
      <c r="C20" s="59">
        <v>1</v>
      </c>
      <c r="D20" s="59">
        <v>1</v>
      </c>
    </row>
    <row r="21" spans="1:6" x14ac:dyDescent="0.2">
      <c r="A21" s="43" t="s">
        <v>84</v>
      </c>
      <c r="B21" s="59" t="s">
        <v>20</v>
      </c>
      <c r="C21" s="59" t="s">
        <v>20</v>
      </c>
      <c r="D21" s="59" t="s">
        <v>20</v>
      </c>
    </row>
    <row r="22" spans="1:6" x14ac:dyDescent="0.2">
      <c r="A22" s="43" t="s">
        <v>85</v>
      </c>
      <c r="B22" s="59" t="s">
        <v>20</v>
      </c>
      <c r="C22" s="59" t="s">
        <v>20</v>
      </c>
      <c r="D22" s="59" t="s">
        <v>20</v>
      </c>
    </row>
    <row r="23" spans="1:6" x14ac:dyDescent="0.2">
      <c r="A23" s="47" t="s">
        <v>86</v>
      </c>
      <c r="B23" s="60" t="s">
        <v>20</v>
      </c>
      <c r="C23" s="60" t="s">
        <v>20</v>
      </c>
      <c r="D23" s="60" t="s">
        <v>20</v>
      </c>
    </row>
    <row r="25" spans="1:6" x14ac:dyDescent="0.2">
      <c r="A25" s="8" t="s">
        <v>87</v>
      </c>
      <c r="B25" s="59"/>
      <c r="C25" s="59"/>
      <c r="D25" s="40"/>
      <c r="E25" s="40"/>
      <c r="F25" s="40"/>
    </row>
    <row r="28" spans="1:6" x14ac:dyDescent="0.2">
      <c r="A28" s="55" t="s">
        <v>89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liste tableaux</vt:lpstr>
      <vt:lpstr>orchestres subventionnés MCC</vt:lpstr>
      <vt:lpstr>effectif musical orchestres  </vt:lpstr>
      <vt:lpstr>orchestres Radio France</vt:lpstr>
      <vt:lpstr>nbre d'ensembles musicaux</vt:lpstr>
      <vt:lpstr>subventions aux ens musicaux</vt:lpstr>
      <vt:lpstr>ens musicaux par type de musiqu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amandine.louguet amandine.louguet</dc:creator>
  <cp:lastModifiedBy>Nathalie Berthomier</cp:lastModifiedBy>
  <dcterms:created xsi:type="dcterms:W3CDTF">2017-03-31T08:53:46Z</dcterms:created>
  <dcterms:modified xsi:type="dcterms:W3CDTF">2018-07-13T15:44:11Z</dcterms:modified>
</cp:coreProperties>
</file>