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43" activeTab="6"/>
  </bookViews>
  <sheets>
    <sheet name="Sommaire" sheetId="1" r:id="rId1"/>
    <sheet name="Repères" sheetId="2" r:id="rId2"/>
    <sheet name="Pop par territoire de vie" sheetId="3" r:id="rId3"/>
    <sheet name="Dépense culturelle" sheetId="4" r:id="rId4"/>
    <sheet name="Dépenses cult coll territoriale" sheetId="5" r:id="rId5"/>
    <sheet name="Dépenses cult du MC" sheetId="6" r:id="rId6"/>
    <sheet name="Dépenses communes et groupement" sheetId="15" r:id="rId7"/>
    <sheet name="Répartition équipements" sheetId="7" r:id="rId8"/>
    <sheet name="Emploi culturel" sheetId="8" r:id="rId9"/>
    <sheet name="Répartition prof cult" sheetId="16" r:id="rId10"/>
    <sheet name="Diplômes revenus prof cult" sheetId="9" r:id="rId11"/>
    <sheet name="Répart emploi par secteur" sheetId="17" r:id="rId12"/>
    <sheet name="Non salariés" sheetId="10" r:id="rId13"/>
    <sheet name="Entreprises culturelles" sheetId="11" r:id="rId14"/>
    <sheet name="Entreprises CA et salairés" sheetId="12" r:id="rId15"/>
    <sheet name="Effectifs enteprises cult" sheetId="13" r:id="rId16"/>
    <sheet name="Principales entreprises cult" sheetId="14"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D12" i="2"/>
  <c r="D10" i="2"/>
  <c r="D48" i="2"/>
  <c r="D46" i="2"/>
  <c r="D43" i="2"/>
  <c r="D42" i="2"/>
  <c r="D37" i="2"/>
  <c r="D36" i="2"/>
  <c r="D35" i="2"/>
  <c r="D34" i="2"/>
  <c r="D27" i="2"/>
  <c r="D25" i="2"/>
  <c r="D24" i="2"/>
  <c r="D23" i="2"/>
  <c r="D22" i="2"/>
  <c r="D21" i="2"/>
  <c r="D18" i="2"/>
  <c r="D17" i="2"/>
  <c r="D16" i="2"/>
  <c r="D15" i="2"/>
  <c r="D14" i="2"/>
  <c r="D5" i="2"/>
  <c r="B5" i="2"/>
  <c r="B8" i="4" l="1"/>
  <c r="B7" i="4"/>
  <c r="B6" i="4"/>
  <c r="B5" i="4"/>
  <c r="B4" i="4"/>
</calcChain>
</file>

<file path=xl/comments1.xml><?xml version="1.0" encoding="utf-8"?>
<comments xmlns="http://schemas.openxmlformats.org/spreadsheetml/2006/main">
  <authors>
    <author>Auteur</author>
  </authors>
  <commentList>
    <comment ref="A41" authorId="0" shapeId="0">
      <text>
        <r>
          <rPr>
            <b/>
            <sz val="9"/>
            <color indexed="81"/>
            <rFont val="Tahoma"/>
            <family val="2"/>
          </rPr>
          <t>Auteur:</t>
        </r>
        <r>
          <rPr>
            <sz val="9"/>
            <color indexed="81"/>
            <rFont val="Tahoma"/>
            <family val="2"/>
          </rPr>
          <t xml:space="preserve">
taux médian</t>
        </r>
      </text>
    </comment>
  </commentList>
</comments>
</file>

<file path=xl/sharedStrings.xml><?xml version="1.0" encoding="utf-8"?>
<sst xmlns="http://schemas.openxmlformats.org/spreadsheetml/2006/main" count="408" uniqueCount="315">
  <si>
    <t>Atlas 2018 région Auvergne-Rhône-Alpes</t>
  </si>
  <si>
    <t>SOMMAIRE</t>
  </si>
  <si>
    <t>Entreprises culturelles</t>
  </si>
  <si>
    <t>Grand Est</t>
  </si>
  <si>
    <t>France 
Hors Île-de-France</t>
  </si>
  <si>
    <t>Nombre d'établissements</t>
  </si>
  <si>
    <t>Chiffre d'affaires (millions d'euros)</t>
  </si>
  <si>
    <t>Valeur ajoutée (millions d'euros)</t>
  </si>
  <si>
    <t>Nombre de salariés en ETP</t>
  </si>
  <si>
    <t>Taux de marge (%)</t>
  </si>
  <si>
    <t>s.o.</t>
  </si>
  <si>
    <t>Champ : entreprises mono et quasi mono-régionales (plus de 80 % des effectifs sont situés dans la même région) des secteurs marchands principalement implantées dans la région, hors microentrepreneurs.</t>
  </si>
  <si>
    <t>Source : Insee, Sirene, Esane 2015 / Deps, ministère de la Culture 2018.</t>
  </si>
  <si>
    <t>s.o. : sans objet.</t>
  </si>
  <si>
    <t>Domaine</t>
  </si>
  <si>
    <t>Part des effectifs ETP</t>
  </si>
  <si>
    <t xml:space="preserve">Part du chiffre d'affaires </t>
  </si>
  <si>
    <t xml:space="preserve">Part d'établissements </t>
  </si>
  <si>
    <t>Patrimoine</t>
  </si>
  <si>
    <t>Livre et Presse</t>
  </si>
  <si>
    <t>Arts visuels</t>
  </si>
  <si>
    <t>Architecture</t>
  </si>
  <si>
    <t>Spectacle vivant</t>
  </si>
  <si>
    <t>Audiovisuel et Multimédia</t>
  </si>
  <si>
    <t>Agences de publicité</t>
  </si>
  <si>
    <t>Enseignement culturel</t>
  </si>
  <si>
    <t>Lecture : en 2015, le secteur des arts visuels représente 25 % des établissements culturels du Grand Est,  6 % du chiffre d'affaires généré par les entreprises marchandes de la région et rassemble 5 % des effectifs salariés en équivalent templs plein du secteur culturel marchand du Grand Est.</t>
  </si>
  <si>
    <t>en nb etab</t>
  </si>
  <si>
    <t>Aucun salarié</t>
  </si>
  <si>
    <t>1 à 9 salariés</t>
  </si>
  <si>
    <t>10 à 19 salariés</t>
  </si>
  <si>
    <t>20 à 49 salariés</t>
  </si>
  <si>
    <t>50 à 249 salariés</t>
  </si>
  <si>
    <t>250 salariés et plus</t>
  </si>
  <si>
    <t>Livre et presse
1 380 établissements</t>
  </si>
  <si>
    <t>Publicité
770 établissements</t>
  </si>
  <si>
    <t>Patrimoine
20 établissements</t>
  </si>
  <si>
    <t>Audiovisuel
439 établissements</t>
  </si>
  <si>
    <t>Architecure
1 473 établissements</t>
  </si>
  <si>
    <t>Ensemble
6 455 établissements</t>
  </si>
  <si>
    <t>Spectacle vivant
578 établissements</t>
  </si>
  <si>
    <t>Arts visuels
1 627 établissements</t>
  </si>
  <si>
    <t>Enseignement
168 établissements</t>
  </si>
  <si>
    <t>Note de lecture : l'enseignement culturel compte 168 établissements dans le Grand Est, dont 96 % ne comptent aucun salarié et 4 % de 1 à 9 salriés en équivalent temps plein.</t>
  </si>
  <si>
    <t>Dénomination</t>
  </si>
  <si>
    <t>Secteur d'activité</t>
  </si>
  <si>
    <t>Domaine culturel</t>
  </si>
  <si>
    <t>Tranche d'effectif ETP</t>
  </si>
  <si>
    <t>Département</t>
  </si>
  <si>
    <t>Commune</t>
  </si>
  <si>
    <t>Arte</t>
  </si>
  <si>
    <t>Édition de chaînes généralistes</t>
  </si>
  <si>
    <t>Audiovisuel</t>
  </si>
  <si>
    <t>500 à 999 salariés</t>
  </si>
  <si>
    <t>Bas-Rhin</t>
  </si>
  <si>
    <t>Strasbourg</t>
  </si>
  <si>
    <t>Dernières nouvelles d'Alsace</t>
  </si>
  <si>
    <t>Édition de journaux</t>
  </si>
  <si>
    <t>Presse</t>
  </si>
  <si>
    <t>250 à 499 salariés</t>
  </si>
  <si>
    <t>L'est républicain</t>
  </si>
  <si>
    <t>Meurthe-et-Moselle</t>
  </si>
  <si>
    <t>Houdemont</t>
  </si>
  <si>
    <t>Le républicain lorrain</t>
  </si>
  <si>
    <t>Moselle</t>
  </si>
  <si>
    <t>Woippy</t>
  </si>
  <si>
    <t>Opéra du Rhin</t>
  </si>
  <si>
    <t>Arts du spectacle vivant</t>
  </si>
  <si>
    <t>Société alsacienne de publications</t>
  </si>
  <si>
    <t>Haut-Rhin</t>
  </si>
  <si>
    <t>Mulhouse</t>
  </si>
  <si>
    <t>Adrexo</t>
  </si>
  <si>
    <t>Activités des agences de publicité</t>
  </si>
  <si>
    <t>Publicité</t>
  </si>
  <si>
    <t>200 à 249 salariés</t>
  </si>
  <si>
    <t>Souffelweyersheim</t>
  </si>
  <si>
    <t>France 3 Alsace</t>
  </si>
  <si>
    <t>France 3 Lorraine Champagne-Ardenne</t>
  </si>
  <si>
    <t>100 à 199 salariés</t>
  </si>
  <si>
    <t>Vandœuvre-lès-Nancy</t>
  </si>
  <si>
    <t>Coin-lès-Cuvry</t>
  </si>
  <si>
    <t>Champ : établissements employeurs des secteurs culturels.</t>
  </si>
  <si>
    <t>Source : Insee, Sirene / Deps, ministère de la Culture 2018.</t>
  </si>
  <si>
    <t>Principaux établissements culturels employeurs en Grand Est en 2015</t>
  </si>
  <si>
    <t>Répartition des enteprises culturelles en GrandEst selon les effectifs en 2015</t>
  </si>
  <si>
    <t>Répartition du nombre d'établissements, du chiffre d'affaires et des effectifs salariés par domaine culturel en Grand Est en 2015</t>
  </si>
  <si>
    <t>Poids des entreprises culturelles dans les secteurs marchands en Grand Est en 2015</t>
  </si>
  <si>
    <t>Source : Insee, Recensement 2014 / DEPS, Ministère de la Culture, 2018</t>
  </si>
  <si>
    <t xml:space="preserve">Champ: actifs ayant un emploi, région </t>
  </si>
  <si>
    <t>Grand-Est</t>
  </si>
  <si>
    <t>France</t>
  </si>
  <si>
    <t>Effectifs</t>
  </si>
  <si>
    <t>Part (en%)</t>
  </si>
  <si>
    <t>Artistes plasticiens</t>
  </si>
  <si>
    <t>Concepteurs et assistants techniques des arts graphiques, de la mode et de la décoration</t>
  </si>
  <si>
    <t>Photographes</t>
  </si>
  <si>
    <t>Métiers d'art</t>
  </si>
  <si>
    <t>Artistes des spectacles</t>
  </si>
  <si>
    <t>Cadres artistiques, de programmation et de production des spectacles</t>
  </si>
  <si>
    <t>Techniciens des spectacles</t>
  </si>
  <si>
    <t>Journalistes et cadres de l'édition</t>
  </si>
  <si>
    <t>Auteurs littéraires</t>
  </si>
  <si>
    <t>Traducteurs</t>
  </si>
  <si>
    <t>Cadres et techniciens de l'archivage, de la conservation et de la documentation</t>
  </si>
  <si>
    <t>Architectes</t>
  </si>
  <si>
    <t>Professeurs d'art</t>
  </si>
  <si>
    <t>Ensemble des professions culturelles</t>
  </si>
  <si>
    <t>Part des professions culturelles dans l’emploi total</t>
  </si>
  <si>
    <t>-</t>
  </si>
  <si>
    <t>Champ : actifs ayant un emploi, région Grand-Est</t>
  </si>
  <si>
    <t>Note de lecture : en 2014 dans le grand-Est, les concepteurs et assistants techniques des arts graphiques, de la mode et de la décoration rassemblent 17 % de des professionnels de la culture dans cette région, soit la première population de professionnels de la culture pour le grand-Est.</t>
  </si>
  <si>
    <t>Données graphiques</t>
  </si>
  <si>
    <t>% diplômés</t>
  </si>
  <si>
    <t>Salaire median</t>
  </si>
  <si>
    <t xml:space="preserve">Champ : ensemble des salariés ayant occupé une profession culturelle présents dans les déclarations annuelles des données sociales (DADS) en 2014 en région Grand-Est. La catégorie de profession correspond à la profession principale, l'ensemble des rémunérations dans l'année sont comptabilisées. Les professions de photographe, traducteur, auteur littéraire, artiste plasticien, ouvrier et artisan d'art ne sont pas représentés sur le graphique car l'emploi y est très largement non-salarié. </t>
  </si>
  <si>
    <t>Source : Insee, Recensement 2014 et DADS 2014 / DEPS, Ministère de la Culture, 2018</t>
  </si>
  <si>
    <t>Note de lecture : En 2014 dans le Grand-Est, 45 % des artistes des spectacles sont diplômés du supérieur. Le salaire médian net annuel des artistes des spectacles (la moitié perçoit plus, l'autre moitié perçoit moins) est de 9 402 euros.</t>
  </si>
  <si>
    <t>Livre</t>
  </si>
  <si>
    <t>Arts plastiques et autre création artistique</t>
  </si>
  <si>
    <t>Photographie</t>
  </si>
  <si>
    <t>Design</t>
  </si>
  <si>
    <t>Diffusion audiovisuelle</t>
  </si>
  <si>
    <t>Édition audiovisuelle</t>
  </si>
  <si>
    <t>Industrie du film, du phonogramme et du jeu électronique</t>
  </si>
  <si>
    <t>Enseignement artistique amateur</t>
  </si>
  <si>
    <t>Ensemble des secteurs culturels</t>
  </si>
  <si>
    <t>Part des secteurs culturels dans l’emploi total</t>
  </si>
  <si>
    <t>Champ: actifs ayant un emploi, région Grand-Est</t>
  </si>
  <si>
    <t>Note de lecture : En 2014 dans le Grand-Est, le secteur de l'industrie du spectacle vivant rassemble 21 % des actifs des secteurs culturels de cette région, ce qui fait de lui le premier secteur culturel en termes d'effectifs dans cette région.</t>
  </si>
  <si>
    <t>Parmi les non salariés</t>
  </si>
  <si>
    <t>Secteurs</t>
  </si>
  <si>
    <t>Part de non salariés</t>
  </si>
  <si>
    <t>Part de microentrepreneurs</t>
  </si>
  <si>
    <t>Part de non salariés en cumul</t>
  </si>
  <si>
    <t>n.s</t>
  </si>
  <si>
    <t>Ensemble des actifs de la la région</t>
  </si>
  <si>
    <t>n.s : non significatif</t>
  </si>
  <si>
    <t>Champ: actifs ayant un emploi, région Hauts-de-France</t>
  </si>
  <si>
    <t>Source : Insee, Recensement 2014 et base non salariés 2014 / DEPS, Ministère de la Culture, 2018</t>
  </si>
  <si>
    <t>Etat **</t>
  </si>
  <si>
    <t>Région</t>
  </si>
  <si>
    <t>Départements</t>
  </si>
  <si>
    <t>EPCI*</t>
  </si>
  <si>
    <t>Communes*</t>
  </si>
  <si>
    <t>* Communes de plus de 3 500 habitants ; groupements composés d'au moins une commune de plus de 3 500 habitants.</t>
  </si>
  <si>
    <t>Note de lecture : dans le Grand Est, 51 % de la dépense culturelle publique est portée par les communes.</t>
  </si>
  <si>
    <t>Source : CNC/DABS/SRH/DEPS, Ministère de la Culture, 2018</t>
  </si>
  <si>
    <t>** Dépenses du ministère de la Culture, y compris dépenses de personnels et hors sociétés de l'audiovisuel, en 2016</t>
  </si>
  <si>
    <t>Répartition de la dépense culturelle publique dans le Grand Est en 2016</t>
  </si>
  <si>
    <t>En milliers d'euros, euros et %</t>
  </si>
  <si>
    <t>Régions</t>
  </si>
  <si>
    <t>Groupements de communes*</t>
  </si>
  <si>
    <t>en milliers d'euros</t>
  </si>
  <si>
    <t>Dépenses culturelles</t>
  </si>
  <si>
    <t xml:space="preserve">   dont part consacrée à la conservation et à la diffusion des patrimoines</t>
  </si>
  <si>
    <t xml:space="preserve">         dont fonctionnement</t>
  </si>
  <si>
    <t xml:space="preserve">         dont investissement</t>
  </si>
  <si>
    <t>en euros par habitant</t>
  </si>
  <si>
    <t xml:space="preserve">        dont fonctionnement</t>
  </si>
  <si>
    <t xml:space="preserve">        dont investissement</t>
  </si>
  <si>
    <t>en % des dépenses totales</t>
  </si>
  <si>
    <t>* Communes de plus de 3 500 habitants ; groupements comportant au moins une commune de plus de 3 500 habitants.</t>
  </si>
  <si>
    <t>Note : les dépenses culturelles totales et leur ventilation entre dépenses de fonctionnement et d'investissement sont exprimées en milliers d'euros pour chaque niveau de collectivité. Les dépenses culturelles, rapportées à la population, sont exprimées en euros par habitant. Rapportées aux dépenses totales, elles sont exprimées en %. Seule la part des dépenses culturelles totales consacrée aux patrimoines est fournie pour chaque niveau de collectivité.</t>
  </si>
  <si>
    <t>Source : DEPS, Ministère de la Culture, 2018</t>
  </si>
  <si>
    <t>En milliers d'euros et en %</t>
  </si>
  <si>
    <t>Fonctionnement</t>
  </si>
  <si>
    <t>Investissement</t>
  </si>
  <si>
    <t>Total</t>
  </si>
  <si>
    <t>Crédits déconcentrés</t>
  </si>
  <si>
    <t>Crédits d'administration centrale</t>
  </si>
  <si>
    <t>Crédits opérateurs et autres structures</t>
  </si>
  <si>
    <t>Dépenses nationales totales
en € par habitant, hors Île-de-France</t>
  </si>
  <si>
    <t>* Hors sociétés de l’audiovisuel.</t>
  </si>
  <si>
    <t>Source :  CNC/SRH/DABS/DEPS, Ministère de la Culture, 2018</t>
  </si>
  <si>
    <t>Dépenses du ministère de la Culture et de ses opérateurs* dans le Grand Est en 2016</t>
  </si>
  <si>
    <t>dont dépenses de personnels</t>
  </si>
  <si>
    <t>Total en € par habitant de la région</t>
  </si>
  <si>
    <t>Total (milliers d'euros)</t>
  </si>
  <si>
    <t>Note : il s'agit des dépenses exécutées 2016.</t>
  </si>
  <si>
    <t>Services communs</t>
  </si>
  <si>
    <t>Expression lyrique et chorégraphique</t>
  </si>
  <si>
    <t>Arts plastiques et autres activités artistiques</t>
  </si>
  <si>
    <t>Théâtres</t>
  </si>
  <si>
    <t>Cinémas et autres salles de spectacles</t>
  </si>
  <si>
    <t>Bibliothèques et médiathèques</t>
  </si>
  <si>
    <t>Musées</t>
  </si>
  <si>
    <t>Archives</t>
  </si>
  <si>
    <t>Entretien du patrimoine culturel</t>
  </si>
  <si>
    <t>Action culturelle</t>
  </si>
  <si>
    <t>non ventilé</t>
  </si>
  <si>
    <t>Note : communes de plus de 3 500 habitants et groupements comptant au moins une commune de plus de 3 500 habitants.</t>
  </si>
  <si>
    <t xml:space="preserve">Note de lecture : en 2016, les dépenses des communes du Grand Est et de leurs groupements en faveur de l'expression lyrique et chorégraphique s'élèvent à 116 millions d'euros. </t>
  </si>
  <si>
    <t>Dépenses culturelles des communes du Grand Est de leurs groupements par secteur d'intervention en 2016</t>
  </si>
  <si>
    <t>Dépenses culturelles des collectivités territoriales dans le Grand Est en 2016</t>
  </si>
  <si>
    <t>Principaux repères de la région Grand Est</t>
  </si>
  <si>
    <t>Répartition de la dépense culturelle dans le Grand Est</t>
  </si>
  <si>
    <t>Part de la population par territoire de vie dans le Grand Est</t>
  </si>
  <si>
    <t>Dépenses des collectivités territoriales du Grand Est en 2016</t>
  </si>
  <si>
    <t>Dépenses du ministère de la Culture et de ses opérateurs dans le Grand Est en 2016</t>
  </si>
  <si>
    <t>Dépenses culturelles des communes et de leurs groupements dans le Grand Est en 2016</t>
  </si>
  <si>
    <t>Répartition des principaux équipements culturels par type de territoire de vie dans le Grand Est en 2016</t>
  </si>
  <si>
    <t>Secteurs culturels et professions culturelles dans le Grand Est en 2014</t>
  </si>
  <si>
    <t>Répartition des professions culturelles dans le Grand Est en 2014</t>
  </si>
  <si>
    <t>Part des diplômés du supérieur et salaire médian annuel selon les professions culturelles dans le Grand Est en 2014</t>
  </si>
  <si>
    <t>Répartition de l'emploi par secteur culturel dans le Grand Est en 2014</t>
  </si>
  <si>
    <t>Caractéristiques des non-salariés par secteur culturel dans le Grand Est en 2014</t>
  </si>
  <si>
    <t>Poids des entreprises dans les secteurs culturels marchands dans le Grand Est en 2015</t>
  </si>
  <si>
    <t xml:space="preserve">Répartition du nombre d'établissements, du chiffre d'affaires et des effectifs salariés par domaine culturel dans le Grand Est en 2015 </t>
  </si>
  <si>
    <t>Répartition des entreprises culturelles dans le Grand Est en 2015</t>
  </si>
  <si>
    <t>Principaux établissements culturels employeurs dans le Grand Est en 2015</t>
  </si>
  <si>
    <t>Part de la population par territoire de vie en Grand Est</t>
  </si>
  <si>
    <t>Part de la région /
France entière
en %</t>
  </si>
  <si>
    <t>DEMOGRAPHIE</t>
  </si>
  <si>
    <t>0 à 24 ans</t>
  </si>
  <si>
    <t>25 à 59 ans</t>
  </si>
  <si>
    <t>60 ans ou plus</t>
  </si>
  <si>
    <t>Premier degré</t>
  </si>
  <si>
    <t>Second degré</t>
  </si>
  <si>
    <t>Supérieur</t>
  </si>
  <si>
    <t>GEOGRAPHIE</t>
  </si>
  <si>
    <t>ECONOMIE</t>
  </si>
  <si>
    <t>d'État</t>
  </si>
  <si>
    <t>hospitalière</t>
  </si>
  <si>
    <t>territoriale</t>
  </si>
  <si>
    <t>Activité touristique</t>
  </si>
  <si>
    <t>** Données corrigées des variations saisonnières, en moyenne annuelle</t>
  </si>
  <si>
    <t>*** Nuitées : nombre total de nuits passées par les clients dans un établissement (hors résidences de tourisme et hébergements assimilés) ; deux personnes séjournant trois nuits dans un hôtel comptent pour six nuitées de même que six personnes ne séjournant qu'une nuit.</t>
  </si>
  <si>
    <t>**** Arrivées : les arrivées sont le nombre total de personnes arrivées dans un établissement (hors résidence de tourisme et hébergements assimilés) durant la période considérée. Elles ne sont comptées qu'une fois, au 1er jour de leur séjour, quelque soit la durée du séjour.</t>
  </si>
  <si>
    <r>
      <rPr>
        <b/>
        <sz val="8"/>
        <rFont val="Arial"/>
        <family val="2"/>
      </rPr>
      <t>Population</t>
    </r>
    <r>
      <rPr>
        <sz val="8"/>
        <rFont val="Arial"/>
        <family val="2"/>
      </rPr>
      <t xml:space="preserve"> (2018) </t>
    </r>
    <r>
      <rPr>
        <i/>
        <sz val="8"/>
        <rFont val="Arial"/>
        <family val="2"/>
      </rPr>
      <t>(milliers)</t>
    </r>
  </si>
  <si>
    <r>
      <rPr>
        <b/>
        <sz val="8"/>
        <rFont val="Arial"/>
        <family val="2"/>
      </rPr>
      <t>Évolution</t>
    </r>
    <r>
      <rPr>
        <sz val="8"/>
        <rFont val="Arial"/>
        <family val="2"/>
      </rPr>
      <t xml:space="preserve"> annuelle moyenne de la population 2010/2015 (</t>
    </r>
    <r>
      <rPr>
        <i/>
        <sz val="8"/>
        <rFont val="Arial"/>
        <family val="2"/>
      </rPr>
      <t>%</t>
    </r>
    <r>
      <rPr>
        <sz val="8"/>
        <rFont val="Arial"/>
        <family val="2"/>
      </rPr>
      <t>)</t>
    </r>
  </si>
  <si>
    <r>
      <t xml:space="preserve">dont  due au solde naturel </t>
    </r>
    <r>
      <rPr>
        <i/>
        <sz val="8"/>
        <rFont val="Arial"/>
        <family val="2"/>
      </rPr>
      <t>(%)</t>
    </r>
  </si>
  <si>
    <r>
      <t xml:space="preserve">dont due au solde entrées/sorties </t>
    </r>
    <r>
      <rPr>
        <i/>
        <sz val="8"/>
        <rFont val="Arial"/>
        <family val="2"/>
      </rPr>
      <t>(%)</t>
    </r>
  </si>
  <si>
    <r>
      <rPr>
        <b/>
        <sz val="8"/>
        <rFont val="Arial"/>
        <family val="2"/>
      </rPr>
      <t>Tranches d'âges</t>
    </r>
    <r>
      <rPr>
        <sz val="8"/>
        <rFont val="Arial"/>
        <family val="2"/>
      </rPr>
      <t xml:space="preserve"> (2018) (</t>
    </r>
    <r>
      <rPr>
        <i/>
        <sz val="8"/>
        <rFont val="Arial"/>
        <family val="2"/>
      </rPr>
      <t>%</t>
    </r>
    <r>
      <rPr>
        <sz val="8"/>
        <rFont val="Arial"/>
        <family val="2"/>
      </rPr>
      <t>)</t>
    </r>
  </si>
  <si>
    <r>
      <t xml:space="preserve">Effectifs scolaires et universitaires </t>
    </r>
    <r>
      <rPr>
        <sz val="8"/>
        <rFont val="Arial"/>
        <family val="2"/>
      </rPr>
      <t xml:space="preserve">(2015-2016) </t>
    </r>
    <r>
      <rPr>
        <i/>
        <sz val="8"/>
        <rFont val="Arial"/>
        <family val="2"/>
      </rPr>
      <t>(milliers)</t>
    </r>
  </si>
  <si>
    <r>
      <t>Nombre d'</t>
    </r>
    <r>
      <rPr>
        <b/>
        <sz val="8"/>
        <rFont val="Arial"/>
        <family val="2"/>
      </rPr>
      <t>étrangers</t>
    </r>
    <r>
      <rPr>
        <sz val="8"/>
        <rFont val="Arial"/>
        <family val="2"/>
      </rPr>
      <t xml:space="preserve"> (2015) </t>
    </r>
    <r>
      <rPr>
        <i/>
        <sz val="8"/>
        <rFont val="Arial"/>
        <family val="2"/>
      </rPr>
      <t>(milliers)</t>
    </r>
  </si>
  <si>
    <r>
      <t>Nombre d'</t>
    </r>
    <r>
      <rPr>
        <b/>
        <sz val="8"/>
        <rFont val="Arial"/>
        <family val="2"/>
      </rPr>
      <t>immigrés</t>
    </r>
    <r>
      <rPr>
        <sz val="8"/>
        <rFont val="Arial"/>
        <family val="2"/>
      </rPr>
      <t xml:space="preserve"> (2015) </t>
    </r>
    <r>
      <rPr>
        <i/>
        <sz val="8"/>
        <rFont val="Arial"/>
        <family val="2"/>
      </rPr>
      <t>(milliers)</t>
    </r>
  </si>
  <si>
    <r>
      <rPr>
        <b/>
        <sz val="8"/>
        <rFont val="Arial"/>
        <family val="2"/>
      </rPr>
      <t>Densité</t>
    </r>
    <r>
      <rPr>
        <sz val="8"/>
        <rFont val="Arial"/>
        <family val="2"/>
      </rPr>
      <t xml:space="preserve"> (2018) </t>
    </r>
    <r>
      <rPr>
        <i/>
        <sz val="8"/>
        <rFont val="Arial"/>
        <family val="2"/>
      </rPr>
      <t>(habitants/km²)</t>
    </r>
  </si>
  <si>
    <r>
      <rPr>
        <b/>
        <sz val="8"/>
        <rFont val="Arial"/>
        <family val="2"/>
      </rPr>
      <t>Superficie</t>
    </r>
    <r>
      <rPr>
        <sz val="8"/>
        <rFont val="Arial"/>
        <family val="2"/>
      </rPr>
      <t xml:space="preserve"> </t>
    </r>
    <r>
      <rPr>
        <i/>
        <sz val="8"/>
        <rFont val="Arial"/>
        <family val="2"/>
      </rPr>
      <t>(km²)</t>
    </r>
  </si>
  <si>
    <r>
      <t xml:space="preserve">Nombre de </t>
    </r>
    <r>
      <rPr>
        <b/>
        <sz val="8"/>
        <rFont val="Arial"/>
        <family val="2"/>
      </rPr>
      <t>départements</t>
    </r>
  </si>
  <si>
    <r>
      <t xml:space="preserve">Nombre de </t>
    </r>
    <r>
      <rPr>
        <b/>
        <sz val="8"/>
        <rFont val="Arial"/>
        <family val="2"/>
      </rPr>
      <t>communes</t>
    </r>
    <r>
      <rPr>
        <sz val="8"/>
        <rFont val="Arial"/>
        <family val="2"/>
      </rPr>
      <t xml:space="preserve"> (2016)</t>
    </r>
  </si>
  <si>
    <r>
      <t>Nombre d'</t>
    </r>
    <r>
      <rPr>
        <b/>
        <sz val="8"/>
        <rFont val="Arial"/>
        <family val="2"/>
      </rPr>
      <t>EPCI*</t>
    </r>
    <r>
      <rPr>
        <sz val="8"/>
        <rFont val="Arial"/>
        <family val="2"/>
      </rPr>
      <t xml:space="preserve"> à fiscalité propre (2016)</t>
    </r>
  </si>
  <si>
    <r>
      <t>Nombre d'</t>
    </r>
    <r>
      <rPr>
        <b/>
        <sz val="8"/>
        <rFont val="Arial"/>
        <family val="2"/>
      </rPr>
      <t>EPCI*</t>
    </r>
    <r>
      <rPr>
        <sz val="8"/>
        <rFont val="Arial"/>
        <family val="2"/>
      </rPr>
      <t xml:space="preserve"> à fiscalité propre (2017)</t>
    </r>
  </si>
  <si>
    <r>
      <rPr>
        <b/>
        <sz val="8"/>
        <rFont val="Arial"/>
        <family val="2"/>
      </rPr>
      <t>Produit intérieur brut</t>
    </r>
    <r>
      <rPr>
        <sz val="8"/>
        <rFont val="Arial"/>
        <family val="2"/>
      </rPr>
      <t xml:space="preserve"> (2015)</t>
    </r>
    <r>
      <rPr>
        <i/>
        <sz val="8"/>
        <rFont val="Arial"/>
        <family val="2"/>
      </rPr>
      <t xml:space="preserve"> (millions d'euros)</t>
    </r>
  </si>
  <si>
    <r>
      <t>Produit intérieur brut</t>
    </r>
    <r>
      <rPr>
        <b/>
        <sz val="8"/>
        <rFont val="Arial"/>
        <family val="2"/>
      </rPr>
      <t xml:space="preserve"> par habitant</t>
    </r>
    <r>
      <rPr>
        <sz val="8"/>
        <rFont val="Arial"/>
        <family val="2"/>
      </rPr>
      <t xml:space="preserve"> (2015) </t>
    </r>
    <r>
      <rPr>
        <i/>
        <sz val="8"/>
        <rFont val="Arial"/>
        <family val="2"/>
      </rPr>
      <t>(euros)</t>
    </r>
  </si>
  <si>
    <r>
      <rPr>
        <b/>
        <sz val="8"/>
        <rFont val="Arial"/>
        <family val="2"/>
      </rPr>
      <t>Secteur primaire</t>
    </r>
    <r>
      <rPr>
        <sz val="8"/>
        <rFont val="Arial"/>
        <family val="2"/>
      </rPr>
      <t xml:space="preserve"> :
part de l'agriculture dans la valeur ajoutée (2015) (</t>
    </r>
    <r>
      <rPr>
        <i/>
        <sz val="8"/>
        <rFont val="Arial"/>
        <family val="2"/>
      </rPr>
      <t>%</t>
    </r>
    <r>
      <rPr>
        <sz val="8"/>
        <rFont val="Arial"/>
        <family val="2"/>
      </rPr>
      <t>)</t>
    </r>
  </si>
  <si>
    <r>
      <rPr>
        <b/>
        <sz val="8"/>
        <rFont val="Arial"/>
        <family val="2"/>
      </rPr>
      <t>Secteur secondaire</t>
    </r>
    <r>
      <rPr>
        <sz val="8"/>
        <rFont val="Arial"/>
        <family val="2"/>
      </rPr>
      <t xml:space="preserve"> :
part de la construction et de l'industrie dans la valeur ajoutée (2015) </t>
    </r>
    <r>
      <rPr>
        <i/>
        <sz val="8"/>
        <rFont val="Arial"/>
        <family val="2"/>
      </rPr>
      <t>(%)</t>
    </r>
  </si>
  <si>
    <r>
      <rPr>
        <b/>
        <sz val="8"/>
        <rFont val="Arial"/>
        <family val="2"/>
      </rPr>
      <t>Secteur tertiaire</t>
    </r>
    <r>
      <rPr>
        <sz val="8"/>
        <rFont val="Arial"/>
        <family val="2"/>
      </rPr>
      <t xml:space="preserve"> :
part du tertiaire marchand et non marchand dans la valeur ajoutée (2015) </t>
    </r>
    <r>
      <rPr>
        <i/>
        <sz val="8"/>
        <rFont val="Arial"/>
        <family val="2"/>
      </rPr>
      <t>(%)</t>
    </r>
  </si>
  <si>
    <r>
      <t xml:space="preserve">Part de locaux éligibles au très haut débit (30Mbit/s) </t>
    </r>
    <r>
      <rPr>
        <i/>
        <sz val="8"/>
        <rFont val="Arial"/>
        <family val="2"/>
      </rPr>
      <t>(%)</t>
    </r>
  </si>
  <si>
    <r>
      <rPr>
        <b/>
        <sz val="8"/>
        <rFont val="Arial"/>
        <family val="2"/>
      </rPr>
      <t>Effectifs de la</t>
    </r>
    <r>
      <rPr>
        <sz val="8"/>
        <rFont val="Arial"/>
        <family val="2"/>
      </rPr>
      <t xml:space="preserve"> </t>
    </r>
    <r>
      <rPr>
        <b/>
        <sz val="8"/>
        <rFont val="Arial"/>
        <family val="2"/>
      </rPr>
      <t>fonction publique</t>
    </r>
    <r>
      <rPr>
        <sz val="8"/>
        <rFont val="Arial"/>
        <family val="2"/>
      </rPr>
      <t xml:space="preserve"> (2015) </t>
    </r>
    <r>
      <rPr>
        <i/>
        <sz val="8"/>
        <rFont val="Arial"/>
        <family val="2"/>
      </rPr>
      <t>(milliers)</t>
    </r>
  </si>
  <si>
    <r>
      <rPr>
        <b/>
        <sz val="8"/>
        <rFont val="Arial"/>
        <family val="2"/>
      </rPr>
      <t>Population active</t>
    </r>
    <r>
      <rPr>
        <sz val="8"/>
        <rFont val="Arial"/>
        <family val="2"/>
      </rPr>
      <t xml:space="preserve"> (15 à 64 ans) (2015) </t>
    </r>
    <r>
      <rPr>
        <i/>
        <sz val="8"/>
        <rFont val="Arial"/>
        <family val="2"/>
      </rPr>
      <t>(milliers)</t>
    </r>
  </si>
  <si>
    <r>
      <rPr>
        <b/>
        <sz val="8"/>
        <rFont val="Arial"/>
        <family val="2"/>
      </rPr>
      <t>Taux de chômage</t>
    </r>
    <r>
      <rPr>
        <sz val="8"/>
        <rFont val="Arial"/>
        <family val="2"/>
      </rPr>
      <t xml:space="preserve"> localisé** (2017) </t>
    </r>
    <r>
      <rPr>
        <i/>
        <sz val="8"/>
        <rFont val="Arial"/>
        <family val="2"/>
      </rPr>
      <t>(%)</t>
    </r>
  </si>
  <si>
    <r>
      <rPr>
        <b/>
        <sz val="8"/>
        <rFont val="Arial"/>
        <family val="2"/>
      </rPr>
      <t>Taux d'activité des femmes</t>
    </r>
    <r>
      <rPr>
        <sz val="8"/>
        <rFont val="Arial"/>
        <family val="2"/>
      </rPr>
      <t xml:space="preserve"> (de 15 à 64 ans) (2015) </t>
    </r>
    <r>
      <rPr>
        <i/>
        <sz val="8"/>
        <rFont val="Arial"/>
        <family val="2"/>
      </rPr>
      <t>(%)</t>
    </r>
  </si>
  <si>
    <r>
      <rPr>
        <b/>
        <sz val="8"/>
        <rFont val="Arial"/>
        <family val="2"/>
      </rPr>
      <t>Niveau de vie</t>
    </r>
    <r>
      <rPr>
        <sz val="8"/>
        <rFont val="Arial"/>
        <family val="2"/>
      </rPr>
      <t xml:space="preserve"> : revenu disponible médian par unité de consommation (2015) </t>
    </r>
    <r>
      <rPr>
        <i/>
        <sz val="8"/>
        <rFont val="Arial"/>
        <family val="2"/>
      </rPr>
      <t>(euros)</t>
    </r>
  </si>
  <si>
    <r>
      <rPr>
        <b/>
        <sz val="8"/>
        <rFont val="Arial"/>
        <family val="2"/>
      </rPr>
      <t>Taux de pauvreté</t>
    </r>
    <r>
      <rPr>
        <sz val="8"/>
        <rFont val="Arial"/>
        <family val="2"/>
      </rPr>
      <t xml:space="preserve"> (2015) </t>
    </r>
    <r>
      <rPr>
        <i/>
        <sz val="8"/>
        <rFont val="Arial"/>
        <family val="2"/>
      </rPr>
      <t>(%)</t>
    </r>
  </si>
  <si>
    <r>
      <t xml:space="preserve">Nombre de quartiers "politique de la ville" </t>
    </r>
    <r>
      <rPr>
        <sz val="8"/>
        <rFont val="Arial"/>
        <family val="2"/>
      </rPr>
      <t>(2015)</t>
    </r>
  </si>
  <si>
    <r>
      <t xml:space="preserve">Population  des quartiers "politique de la ville" </t>
    </r>
    <r>
      <rPr>
        <sz val="8"/>
        <rFont val="Arial"/>
        <family val="2"/>
      </rPr>
      <t xml:space="preserve">(2015) </t>
    </r>
    <r>
      <rPr>
        <i/>
        <sz val="8"/>
        <rFont val="Arial"/>
        <family val="2"/>
      </rPr>
      <t>(milliers)</t>
    </r>
  </si>
  <si>
    <r>
      <t>Part des</t>
    </r>
    <r>
      <rPr>
        <b/>
        <sz val="8"/>
        <rFont val="Arial"/>
        <family val="2"/>
      </rPr>
      <t xml:space="preserve"> résidences secondaires</t>
    </r>
    <r>
      <rPr>
        <sz val="8"/>
        <rFont val="Arial"/>
        <family val="2"/>
      </rPr>
      <t xml:space="preserve"> (y compris les logements occasionnels)
dans le nombre total de logements (2015) </t>
    </r>
    <r>
      <rPr>
        <i/>
        <sz val="8"/>
        <rFont val="Arial"/>
        <family val="2"/>
      </rPr>
      <t>(%)</t>
    </r>
  </si>
  <si>
    <r>
      <t xml:space="preserve">Nombre de </t>
    </r>
    <r>
      <rPr>
        <b/>
        <sz val="8"/>
        <rFont val="Arial"/>
        <family val="2"/>
      </rPr>
      <t>nuitées***</t>
    </r>
    <r>
      <rPr>
        <sz val="8"/>
        <rFont val="Arial"/>
        <family val="2"/>
      </rPr>
      <t xml:space="preserve"> (hôtels et campings) (2017) </t>
    </r>
    <r>
      <rPr>
        <i/>
        <sz val="8"/>
        <rFont val="Arial"/>
        <family val="2"/>
      </rPr>
      <t>(milliers)</t>
    </r>
  </si>
  <si>
    <r>
      <t xml:space="preserve">dont </t>
    </r>
    <r>
      <rPr>
        <b/>
        <sz val="8"/>
        <rFont val="Arial"/>
        <family val="2"/>
      </rPr>
      <t>nuitées étrangères</t>
    </r>
    <r>
      <rPr>
        <sz val="8"/>
        <rFont val="Arial"/>
        <family val="2"/>
      </rPr>
      <t xml:space="preserve"> </t>
    </r>
    <r>
      <rPr>
        <i/>
        <sz val="8"/>
        <rFont val="Arial"/>
        <family val="2"/>
      </rPr>
      <t>(%)</t>
    </r>
  </si>
  <si>
    <r>
      <t>Nombre d'</t>
    </r>
    <r>
      <rPr>
        <b/>
        <sz val="8"/>
        <rFont val="Arial"/>
        <family val="2"/>
      </rPr>
      <t>arrivées****</t>
    </r>
    <r>
      <rPr>
        <sz val="8"/>
        <rFont val="Arial"/>
        <family val="2"/>
      </rPr>
      <t xml:space="preserve"> (hôtels et campings) (2017) </t>
    </r>
    <r>
      <rPr>
        <i/>
        <sz val="8"/>
        <rFont val="Arial"/>
        <family val="2"/>
      </rPr>
      <t>(milliers)</t>
    </r>
  </si>
  <si>
    <r>
      <t xml:space="preserve">dont </t>
    </r>
    <r>
      <rPr>
        <b/>
        <sz val="8"/>
        <rFont val="Arial"/>
        <family val="2"/>
      </rPr>
      <t>arrivées étrangères</t>
    </r>
    <r>
      <rPr>
        <sz val="8"/>
        <rFont val="Arial"/>
        <family val="2"/>
      </rPr>
      <t xml:space="preserve"> </t>
    </r>
    <r>
      <rPr>
        <i/>
        <sz val="8"/>
        <rFont val="Arial"/>
        <family val="2"/>
      </rPr>
      <t>(%)</t>
    </r>
  </si>
  <si>
    <t>Type du territoire de vie dans la typologie</t>
  </si>
  <si>
    <t>Population municipale du territoire de vie
(en milliers)</t>
  </si>
  <si>
    <t>en % de la population totale de la région</t>
  </si>
  <si>
    <t>Tterritoires de vie plutôt favorisés, à l'accès aux équipements rapide mais avec des difficultés socioéconomiques</t>
  </si>
  <si>
    <t>Territoires de vie plutôt denses, en situation peu favorable</t>
  </si>
  <si>
    <t>Territoires de vie de bourgs et petites villes en situation intermédiaire</t>
  </si>
  <si>
    <t>Territoires de vie autour de villes moyennes, offrant des emplois et des conditions de vie plutôt favorables</t>
  </si>
  <si>
    <t>Territoires de vie isolés, peu urbanisés, hors de l'influence des grands pôles</t>
  </si>
  <si>
    <t>Territoires de vie plutôt aisés, éloignés de l'emploi, situés surtout dans le périurbain</t>
  </si>
  <si>
    <t>Territoires de vie très urbanisés, plutôt favorisés mais avec des difficultés sociales et des emplois souvent éloignés</t>
  </si>
  <si>
    <t>Territoires de vie denses et riches, présentant d'importantes disparités entre femmes et hommes</t>
  </si>
  <si>
    <t>*  Epci : établissements publics de coopération intercommunale (à fiscalité propre)</t>
  </si>
  <si>
    <t>1 : Musées de France, centres d'art contemporain, fonds régionaux d'art contemporain</t>
  </si>
  <si>
    <t>2 : Nombre d'établissement</t>
  </si>
  <si>
    <t>3 : Lieux de lecture publique ayant une surface supérieure à 100m²</t>
  </si>
  <si>
    <t>4 : Théâtres de ville, théâtres privés, centres dramatiques nationaux et régionaux, scènes nationales, scènes conventionnées et théâtres nationaux.</t>
  </si>
  <si>
    <t>5 : Zéniths, scènes de musique actuelles, orchestres permanents, opéras, centres chorégraphiques nationaux, centres de développement chorégraphique, centres nationaux de création musicale,</t>
  </si>
  <si>
    <t>6 : Pôles nationaux des arts du cirque, centres nationaux des arts de la rue</t>
  </si>
  <si>
    <t>7 : Conservatoires à rayonnement communal, intercommunal, départemental et régional</t>
  </si>
  <si>
    <t>8 : Etablissements de l'enseignement supérieur dépendant du ministère de la Culture</t>
  </si>
  <si>
    <t>Sources : Insee (recensement de la population, PIB, enquête Emploi, Fichier localisé social et fiscal (Filosofi), enquête de fréquentation dans les hébergements collectifs touristiques, bassins de vie, territoires de vie) / Ministères chargés de l’Éducation nationale et de l’Enseignement supérieur et de la Recherche / Système d’information sur les agents des services publics (SIASP) / Pôle emploi / Commissariat général à l’égalité des territoires (CGET) / Agence du numérique / Atlas régional de la culture 2018, Deps, ministère de la Culture 2018</t>
  </si>
  <si>
    <t>Source : Insee / Atlas régional de la culture 2018, Deps, ministère de la Culture 2018</t>
  </si>
  <si>
    <t>Note de lecture : dans le Grand-Est, on compte 184 lieux de visite dont 133 lieux d’exposition, 4 monuments nationaux et 47 jardins remarquables. 34 % de ces lieux de visite sont situés dans des territoires de vie plutôt favorisés, à l’accès aux équipements rapides mais avec des difficultés socio-économiques.</t>
  </si>
  <si>
    <t>L'emploi culturel : secteurs culturels et professions culturels dans le Grand Est en 2014</t>
  </si>
  <si>
    <t>Part de diplômés du supérieur et salaire net médian selon les professions culturelles dans le Grand est en 2014</t>
  </si>
  <si>
    <t>Caractéristiques des non-salariés par secteur culturel dans le Grand est en 2014</t>
  </si>
  <si>
    <t>En part de l'ensemble des secteurs marchands (%)</t>
  </si>
  <si>
    <t>Source : Atlas régional de la culture 2018, Deps, ministère de la Culture 2018</t>
  </si>
  <si>
    <t>Répartition par typologie de territoire de vie (en %)</t>
  </si>
  <si>
    <t>Très urbanisé, plutôt favorisés mais avec des difficultés sociales et des emplois souvent éloignés</t>
  </si>
  <si>
    <t>Plutôt favorisés, à l'accès aux équipements rapides mais avec des difficultés socio-économiques</t>
  </si>
  <si>
    <t>Denses et riches, présentant d'importantes disparités femmes / hommes</t>
  </si>
  <si>
    <t>Plutôt aisés, éloignés de l'emploi, situés surtout dans le périurbain</t>
  </si>
  <si>
    <t>Plutôt denses, en situation peu favorable</t>
  </si>
  <si>
    <t>Bourg et petites villes en situation intermédiaire</t>
  </si>
  <si>
    <t>Isolés, peu urbanisés, hors de l'influence des grands pôles</t>
  </si>
  <si>
    <t>Autour des villes moyennes, offrant des emplois et des conditions de vie plutôt favorable</t>
  </si>
  <si>
    <r>
      <t xml:space="preserve">Grand Est
</t>
    </r>
    <r>
      <rPr>
        <i/>
        <sz val="8"/>
        <color theme="1"/>
        <rFont val="Arial"/>
        <family val="2"/>
      </rPr>
      <t>(unités)</t>
    </r>
  </si>
  <si>
    <t>Lieux de visite</t>
  </si>
  <si>
    <t>Lieux d'exposition(1)</t>
  </si>
  <si>
    <t>Monuments nationaux</t>
  </si>
  <si>
    <t>Jardins remarquables</t>
  </si>
  <si>
    <t>Cinéma (2)</t>
  </si>
  <si>
    <t>Lieux de lecture publique (3)</t>
  </si>
  <si>
    <t>Création et diffusion du spectacle vivant</t>
  </si>
  <si>
    <t>Théâtres (4)</t>
  </si>
  <si>
    <t>Musique et danse (5)</t>
  </si>
  <si>
    <t>Cirque et arts de la rue (6)</t>
  </si>
  <si>
    <t>Enseignement</t>
  </si>
  <si>
    <t>Conservatoires de musique, danse et art dramatique (7)</t>
  </si>
  <si>
    <t>Enseignement supérieur culture (8)</t>
  </si>
  <si>
    <t>Région Grand Est</t>
  </si>
  <si>
    <t>En milliers d'euros</t>
  </si>
  <si>
    <t>En millions d'euros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</si>
</sst>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0.0"/>
    <numFmt numFmtId="166" formatCode="0.0"/>
    <numFmt numFmtId="167" formatCode="_-* #,##0\ _€_-;\-* #,##0\ _€_-;_-* &quot;-&quot;??\ _€_-;_-@_-"/>
    <numFmt numFmtId="168" formatCode="_-* #,##0.0\ _€_-;\-* #,##0.0\ _€_-;_-* &quot;-&quot;??\ _€_-;_-@_-"/>
  </numFmts>
  <fonts count="30">
    <font>
      <sz val="11"/>
      <color theme="1"/>
      <name val="Calibri"/>
      <family val="2"/>
      <scheme val="minor"/>
    </font>
    <font>
      <b/>
      <sz val="11"/>
      <color theme="1"/>
      <name val="Calibri"/>
      <family val="2"/>
      <scheme val="minor"/>
    </font>
    <font>
      <u/>
      <sz val="11"/>
      <color theme="10"/>
      <name val="Calibri"/>
      <family val="2"/>
      <scheme val="minor"/>
    </font>
    <font>
      <b/>
      <sz val="8"/>
      <color theme="1"/>
      <name val="Arial"/>
      <family val="2"/>
    </font>
    <font>
      <sz val="8"/>
      <color theme="1"/>
      <name val="Arial"/>
      <family val="2"/>
    </font>
    <font>
      <sz val="8"/>
      <name val="Arial"/>
      <family val="2"/>
    </font>
    <font>
      <i/>
      <sz val="8"/>
      <name val="Arial"/>
      <family val="2"/>
    </font>
    <font>
      <i/>
      <sz val="8"/>
      <color theme="1"/>
      <name val="Arial"/>
      <family val="2"/>
    </font>
    <font>
      <sz val="10"/>
      <color theme="1"/>
      <name val="Arial"/>
      <family val="2"/>
    </font>
    <font>
      <sz val="11"/>
      <color theme="1"/>
      <name val="Liberation Sans"/>
      <family val="2"/>
    </font>
    <font>
      <sz val="11"/>
      <color rgb="FF000000"/>
      <name val="Calibri1"/>
      <family val="2"/>
    </font>
    <font>
      <b/>
      <sz val="11"/>
      <color rgb="FF000000"/>
      <name val="Calibri1"/>
      <family val="2"/>
    </font>
    <font>
      <b/>
      <sz val="8"/>
      <color rgb="FF000000"/>
      <name val="Arial"/>
      <family val="2"/>
    </font>
    <font>
      <sz val="8"/>
      <color rgb="FF000000"/>
      <name val="Arial"/>
      <family val="2"/>
    </font>
    <font>
      <i/>
      <sz val="8"/>
      <color rgb="FF000000"/>
      <name val="Arial"/>
      <family val="2"/>
    </font>
    <font>
      <sz val="8"/>
      <color rgb="FFFF0000"/>
      <name val="Arial"/>
      <family val="2"/>
    </font>
    <font>
      <sz val="8"/>
      <color rgb="FFFF3333"/>
      <name val="Arial"/>
      <family val="2"/>
    </font>
    <font>
      <sz val="11"/>
      <color theme="1"/>
      <name val="Calibri"/>
      <family val="2"/>
      <scheme val="minor"/>
    </font>
    <font>
      <i/>
      <sz val="11"/>
      <color rgb="FF7F7F7F"/>
      <name val="Calibri"/>
      <family val="2"/>
      <scheme val="minor"/>
    </font>
    <font>
      <b/>
      <i/>
      <sz val="8"/>
      <name val="Arial"/>
      <family val="2"/>
    </font>
    <font>
      <b/>
      <sz val="8"/>
      <name val="Arial"/>
      <family val="2"/>
    </font>
    <font>
      <sz val="10"/>
      <name val="Arial"/>
      <family val="2"/>
    </font>
    <font>
      <b/>
      <sz val="9"/>
      <color indexed="81"/>
      <name val="Tahoma"/>
      <family val="2"/>
    </font>
    <font>
      <sz val="9"/>
      <color indexed="81"/>
      <name val="Tahoma"/>
      <family val="2"/>
    </font>
    <font>
      <b/>
      <sz val="8"/>
      <color rgb="FF0070C0"/>
      <name val="Arial"/>
      <family val="2"/>
    </font>
    <font>
      <i/>
      <sz val="8"/>
      <color rgb="FFFF0000"/>
      <name val="Arial"/>
      <family val="2"/>
    </font>
    <font>
      <b/>
      <i/>
      <sz val="8"/>
      <color rgb="FF0070C0"/>
      <name val="Arial"/>
      <family val="2"/>
    </font>
    <font>
      <sz val="8"/>
      <color indexed="18"/>
      <name val="Arial"/>
      <family val="2"/>
    </font>
    <font>
      <sz val="11"/>
      <color theme="1"/>
      <name val="Arial"/>
      <family val="2"/>
    </font>
    <font>
      <sz val="11"/>
      <color rgb="FF000000"/>
      <name val="Calibri"/>
      <family val="2"/>
      <charset val="1"/>
    </font>
  </fonts>
  <fills count="5">
    <fill>
      <patternFill patternType="none"/>
    </fill>
    <fill>
      <patternFill patternType="gray125"/>
    </fill>
    <fill>
      <patternFill patternType="solid">
        <fgColor rgb="FFAFABAB"/>
        <bgColor rgb="FFB3B3B3"/>
      </patternFill>
    </fill>
    <fill>
      <patternFill patternType="solid">
        <fgColor theme="0" tint="-0.34998626667073579"/>
        <bgColor indexed="64"/>
      </patternFill>
    </fill>
    <fill>
      <patternFill patternType="solid">
        <fgColor theme="4"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rgb="FF000000"/>
      </right>
      <top style="thin">
        <color rgb="FF000000"/>
      </top>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5">
    <xf numFmtId="0" fontId="0" fillId="0" borderId="0"/>
    <xf numFmtId="0" fontId="2" fillId="0" borderId="0" applyNumberFormat="0" applyFill="0" applyBorder="0" applyAlignment="0" applyProtection="0"/>
    <xf numFmtId="9" fontId="9"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alignment horizontal="left"/>
    </xf>
    <xf numFmtId="0" fontId="11" fillId="0" borderId="0">
      <alignment horizontal="left"/>
    </xf>
    <xf numFmtId="0" fontId="10" fillId="0" borderId="0"/>
    <xf numFmtId="0" fontId="11" fillId="0" borderId="0"/>
    <xf numFmtId="43" fontId="17" fillId="0" borderId="0" applyFon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xf numFmtId="0" fontId="21" fillId="0" borderId="0"/>
    <xf numFmtId="0" fontId="29" fillId="0" borderId="0"/>
  </cellStyleXfs>
  <cellXfs count="275">
    <xf numFmtId="0" fontId="0" fillId="0" borderId="0" xfId="0"/>
    <xf numFmtId="0" fontId="1" fillId="0" borderId="0" xfId="0" applyFont="1"/>
    <xf numFmtId="0" fontId="2" fillId="0" borderId="0" xfId="1"/>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xf numFmtId="3" fontId="4" fillId="0" borderId="0" xfId="0" applyNumberFormat="1" applyFont="1" applyBorder="1"/>
    <xf numFmtId="3" fontId="4" fillId="0" borderId="0" xfId="0" applyNumberFormat="1" applyFont="1" applyBorder="1" applyAlignment="1">
      <alignment horizontal="center"/>
    </xf>
    <xf numFmtId="3" fontId="4" fillId="0" borderId="5" xfId="0" applyNumberFormat="1" applyFont="1" applyBorder="1" applyAlignment="1">
      <alignment horizontal="center"/>
    </xf>
    <xf numFmtId="0" fontId="5" fillId="0" borderId="6" xfId="0" applyFont="1" applyBorder="1"/>
    <xf numFmtId="3" fontId="5" fillId="0" borderId="7" xfId="0" applyNumberFormat="1" applyFont="1" applyBorder="1"/>
    <xf numFmtId="3" fontId="6" fillId="0" borderId="7" xfId="0" quotePrefix="1" applyNumberFormat="1" applyFont="1" applyBorder="1" applyAlignment="1">
      <alignment horizontal="center"/>
    </xf>
    <xf numFmtId="3" fontId="6" fillId="0" borderId="8" xfId="0" applyNumberFormat="1" applyFont="1" applyBorder="1" applyAlignment="1">
      <alignment horizontal="center"/>
    </xf>
    <xf numFmtId="0" fontId="4" fillId="0" borderId="0" xfId="0" applyFont="1"/>
    <xf numFmtId="0" fontId="3" fillId="0" borderId="9" xfId="0" applyFont="1"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center" wrapText="1"/>
    </xf>
    <xf numFmtId="0" fontId="3" fillId="0" borderId="11" xfId="0" applyFont="1" applyBorder="1" applyAlignment="1">
      <alignment horizontal="center" wrapText="1"/>
    </xf>
    <xf numFmtId="0" fontId="5" fillId="0" borderId="4" xfId="0" applyFont="1" applyBorder="1"/>
    <xf numFmtId="0" fontId="5" fillId="0" borderId="0" xfId="0" applyFont="1" applyBorder="1" applyAlignment="1">
      <alignment horizontal="left"/>
    </xf>
    <xf numFmtId="0" fontId="5" fillId="0" borderId="0" xfId="0" applyFont="1" applyBorder="1"/>
    <xf numFmtId="0" fontId="5" fillId="0" borderId="0" xfId="0" applyFont="1" applyBorder="1" applyAlignment="1">
      <alignment horizontal="right"/>
    </xf>
    <xf numFmtId="0" fontId="5" fillId="0" borderId="5"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right"/>
    </xf>
    <xf numFmtId="0" fontId="4" fillId="0" borderId="5" xfId="0" applyFont="1" applyBorder="1"/>
    <xf numFmtId="0" fontId="4" fillId="0" borderId="6" xfId="0" applyFont="1" applyBorder="1"/>
    <xf numFmtId="0" fontId="4" fillId="0" borderId="7" xfId="0" applyFont="1" applyBorder="1" applyAlignment="1">
      <alignment horizontal="left"/>
    </xf>
    <xf numFmtId="0" fontId="4" fillId="0" borderId="7" xfId="0" applyFont="1" applyBorder="1"/>
    <xf numFmtId="0" fontId="4" fillId="0" borderId="7" xfId="0" applyFont="1" applyBorder="1" applyAlignment="1">
      <alignment horizontal="right"/>
    </xf>
    <xf numFmtId="0" fontId="4" fillId="0" borderId="8" xfId="0" applyFont="1" applyBorder="1"/>
    <xf numFmtId="0" fontId="4" fillId="0" borderId="0" xfId="0" applyFont="1" applyAlignment="1"/>
    <xf numFmtId="0" fontId="4" fillId="0" borderId="0" xfId="0" applyFont="1" applyAlignment="1">
      <alignment wrapText="1"/>
    </xf>
    <xf numFmtId="0" fontId="3" fillId="0" borderId="0" xfId="0" applyFont="1"/>
    <xf numFmtId="0" fontId="7" fillId="0" borderId="0" xfId="0" applyFont="1" applyAlignment="1"/>
    <xf numFmtId="0" fontId="7" fillId="0" borderId="0" xfId="0" applyFont="1"/>
    <xf numFmtId="0" fontId="4" fillId="0" borderId="9" xfId="0" applyFont="1" applyBorder="1"/>
    <xf numFmtId="0" fontId="4" fillId="0" borderId="10" xfId="0" applyFont="1" applyBorder="1"/>
    <xf numFmtId="0" fontId="4" fillId="0" borderId="11" xfId="0" applyFont="1" applyBorder="1"/>
    <xf numFmtId="0" fontId="4" fillId="0" borderId="4" xfId="0" applyFont="1" applyBorder="1" applyAlignment="1">
      <alignment wrapText="1"/>
    </xf>
    <xf numFmtId="3" fontId="4" fillId="0" borderId="5" xfId="0" applyNumberFormat="1" applyFont="1" applyBorder="1"/>
    <xf numFmtId="0" fontId="3" fillId="0" borderId="4" xfId="0" applyFont="1" applyBorder="1" applyAlignment="1">
      <alignment wrapText="1"/>
    </xf>
    <xf numFmtId="3" fontId="3" fillId="0" borderId="0" xfId="0" applyNumberFormat="1" applyFont="1" applyBorder="1"/>
    <xf numFmtId="3" fontId="3" fillId="0" borderId="5" xfId="0" applyNumberFormat="1" applyFont="1" applyBorder="1"/>
    <xf numFmtId="0" fontId="4" fillId="0" borderId="6" xfId="0" applyFont="1" applyBorder="1" applyAlignment="1">
      <alignment wrapText="1"/>
    </xf>
    <xf numFmtId="3" fontId="4" fillId="0" borderId="7" xfId="0" applyNumberFormat="1" applyFont="1" applyBorder="1"/>
    <xf numFmtId="3" fontId="4" fillId="0" borderId="8" xfId="0" applyNumberFormat="1" applyFont="1" applyBorder="1"/>
    <xf numFmtId="3" fontId="4" fillId="0" borderId="12" xfId="0" applyNumberFormat="1" applyFont="1" applyBorder="1"/>
    <xf numFmtId="3" fontId="4" fillId="0" borderId="10" xfId="0" applyNumberFormat="1" applyFont="1" applyBorder="1"/>
    <xf numFmtId="3" fontId="4" fillId="0" borderId="11" xfId="0" applyNumberFormat="1" applyFont="1" applyBorder="1"/>
    <xf numFmtId="3" fontId="4" fillId="0" borderId="13" xfId="0" applyNumberFormat="1" applyFont="1" applyBorder="1"/>
    <xf numFmtId="3" fontId="4" fillId="0" borderId="14" xfId="0" applyNumberFormat="1" applyFont="1" applyBorder="1"/>
    <xf numFmtId="0" fontId="4" fillId="0" borderId="0" xfId="0" applyFont="1" applyAlignment="1">
      <alignment horizontal="center"/>
    </xf>
    <xf numFmtId="0" fontId="7" fillId="0" borderId="0" xfId="0" applyFont="1" applyAlignment="1">
      <alignment horizontal="center"/>
    </xf>
    <xf numFmtId="0" fontId="8" fillId="0" borderId="0" xfId="0" applyFont="1"/>
    <xf numFmtId="0" fontId="3" fillId="0" borderId="16" xfId="0" applyFont="1" applyBorder="1"/>
    <xf numFmtId="3" fontId="4" fillId="0" borderId="0" xfId="0" applyNumberFormat="1" applyFont="1"/>
    <xf numFmtId="3" fontId="3" fillId="0" borderId="16" xfId="0" applyNumberFormat="1" applyFont="1" applyBorder="1"/>
    <xf numFmtId="9" fontId="3" fillId="0" borderId="15" xfId="0" applyNumberFormat="1" applyFont="1" applyBorder="1"/>
    <xf numFmtId="3" fontId="13" fillId="0" borderId="0" xfId="3" applyNumberFormat="1" applyFont="1" applyBorder="1"/>
    <xf numFmtId="0" fontId="13" fillId="0" borderId="0" xfId="5" applyFont="1" applyBorder="1"/>
    <xf numFmtId="0" fontId="13" fillId="0" borderId="0" xfId="6" applyFont="1" applyBorder="1">
      <alignment horizontal="left"/>
    </xf>
    <xf numFmtId="0" fontId="12" fillId="0" borderId="0" xfId="7" applyFont="1" applyBorder="1">
      <alignment horizontal="left"/>
    </xf>
    <xf numFmtId="0" fontId="13" fillId="0" borderId="0" xfId="3" applyFont="1"/>
    <xf numFmtId="0" fontId="14" fillId="0" borderId="0" xfId="3" applyFont="1"/>
    <xf numFmtId="9" fontId="3" fillId="0" borderId="17" xfId="2" applyFont="1" applyBorder="1"/>
    <xf numFmtId="0" fontId="12" fillId="0" borderId="18" xfId="3" applyFont="1" applyBorder="1"/>
    <xf numFmtId="3" fontId="12" fillId="0" borderId="19" xfId="3" applyNumberFormat="1" applyFont="1" applyBorder="1"/>
    <xf numFmtId="9" fontId="13" fillId="0" borderId="0" xfId="4" applyFont="1" applyBorder="1"/>
    <xf numFmtId="9" fontId="13" fillId="0" borderId="20" xfId="4" applyFont="1" applyFill="1" applyBorder="1"/>
    <xf numFmtId="9" fontId="13" fillId="0" borderId="0" xfId="4" applyFont="1" applyBorder="1" applyAlignment="1">
      <alignment horizontal="right"/>
    </xf>
    <xf numFmtId="9" fontId="13" fillId="0" borderId="21" xfId="4" applyFont="1" applyBorder="1" applyAlignment="1">
      <alignment horizontal="right"/>
    </xf>
    <xf numFmtId="9" fontId="12" fillId="0" borderId="15" xfId="4" applyFont="1" applyBorder="1"/>
    <xf numFmtId="0" fontId="12" fillId="0" borderId="0" xfId="3" applyFont="1" applyBorder="1"/>
    <xf numFmtId="9" fontId="12" fillId="0" borderId="0" xfId="4" applyFont="1" applyBorder="1"/>
    <xf numFmtId="0" fontId="12" fillId="0" borderId="0" xfId="3" applyFont="1" applyBorder="1" applyAlignment="1">
      <alignment horizontal="center"/>
    </xf>
    <xf numFmtId="0" fontId="15" fillId="0" borderId="0" xfId="3" applyFont="1" applyBorder="1"/>
    <xf numFmtId="0" fontId="16" fillId="0" borderId="0" xfId="3" applyFont="1" applyBorder="1"/>
    <xf numFmtId="0" fontId="14" fillId="0" borderId="0" xfId="3" applyFont="1" applyBorder="1"/>
    <xf numFmtId="0" fontId="12" fillId="0" borderId="12" xfId="3" applyFont="1" applyBorder="1"/>
    <xf numFmtId="3" fontId="12" fillId="0" borderId="22" xfId="3" applyNumberFormat="1" applyFont="1" applyBorder="1"/>
    <xf numFmtId="0" fontId="12" fillId="0" borderId="23" xfId="3" applyFont="1" applyBorder="1"/>
    <xf numFmtId="0" fontId="12" fillId="0" borderId="24" xfId="3" applyFont="1" applyBorder="1"/>
    <xf numFmtId="0" fontId="13" fillId="0" borderId="25" xfId="3" applyFont="1" applyBorder="1"/>
    <xf numFmtId="9" fontId="13" fillId="0" borderId="26" xfId="4" applyFont="1" applyFill="1" applyBorder="1"/>
    <xf numFmtId="9" fontId="13" fillId="0" borderId="5" xfId="4" applyFont="1" applyBorder="1" applyAlignment="1">
      <alignment horizontal="right"/>
    </xf>
    <xf numFmtId="0" fontId="12" fillId="0" borderId="27" xfId="3" applyFont="1" applyBorder="1"/>
    <xf numFmtId="9" fontId="12" fillId="0" borderId="28" xfId="4" applyFont="1" applyFill="1" applyBorder="1"/>
    <xf numFmtId="0" fontId="12" fillId="0" borderId="29" xfId="3" applyFont="1" applyBorder="1"/>
    <xf numFmtId="9" fontId="12" fillId="0" borderId="30" xfId="4" applyFont="1" applyBorder="1"/>
    <xf numFmtId="9" fontId="13" fillId="0" borderId="31" xfId="4" applyFont="1" applyBorder="1"/>
    <xf numFmtId="0" fontId="3" fillId="0" borderId="33" xfId="0" applyFont="1" applyBorder="1"/>
    <xf numFmtId="0" fontId="3" fillId="0" borderId="27" xfId="0" applyFont="1" applyBorder="1"/>
    <xf numFmtId="0" fontId="3" fillId="0" borderId="34" xfId="0" applyFont="1" applyBorder="1"/>
    <xf numFmtId="0" fontId="4" fillId="0" borderId="27" xfId="0" applyFont="1" applyBorder="1"/>
    <xf numFmtId="9" fontId="4" fillId="0" borderId="0" xfId="2" applyFont="1" applyBorder="1"/>
    <xf numFmtId="9" fontId="4" fillId="0" borderId="26" xfId="2" applyFont="1" applyBorder="1"/>
    <xf numFmtId="9" fontId="3" fillId="0" borderId="35" xfId="2" applyFont="1" applyBorder="1"/>
    <xf numFmtId="0" fontId="3" fillId="0" borderId="29" xfId="0" applyFont="1" applyBorder="1"/>
    <xf numFmtId="0" fontId="4" fillId="0" borderId="36" xfId="0" applyFont="1" applyBorder="1"/>
    <xf numFmtId="164" fontId="3" fillId="0" borderId="37" xfId="2" applyNumberFormat="1" applyFont="1" applyBorder="1"/>
    <xf numFmtId="164" fontId="3" fillId="0" borderId="31" xfId="2" applyNumberFormat="1" applyFont="1" applyBorder="1"/>
    <xf numFmtId="0" fontId="13" fillId="0" borderId="4" xfId="3" applyFont="1" applyFill="1" applyBorder="1"/>
    <xf numFmtId="3" fontId="13" fillId="0" borderId="5" xfId="4" applyNumberFormat="1" applyFont="1" applyFill="1" applyBorder="1"/>
    <xf numFmtId="0" fontId="13" fillId="0" borderId="6" xfId="3" applyFont="1" applyFill="1" applyBorder="1"/>
    <xf numFmtId="3" fontId="13" fillId="0" borderId="8" xfId="4" applyNumberFormat="1" applyFont="1" applyFill="1" applyBorder="1"/>
    <xf numFmtId="0" fontId="12" fillId="0" borderId="9" xfId="3" applyFont="1" applyFill="1" applyBorder="1"/>
    <xf numFmtId="0" fontId="12" fillId="0" borderId="11" xfId="3" applyFont="1" applyFill="1" applyBorder="1"/>
    <xf numFmtId="3" fontId="13" fillId="0" borderId="21" xfId="4" applyNumberFormat="1" applyFont="1" applyFill="1" applyBorder="1"/>
    <xf numFmtId="9" fontId="13" fillId="0" borderId="21" xfId="4" applyFont="1" applyFill="1" applyBorder="1"/>
    <xf numFmtId="0" fontId="12" fillId="0" borderId="38" xfId="3" applyFont="1" applyFill="1" applyBorder="1"/>
    <xf numFmtId="3" fontId="12" fillId="0" borderId="38" xfId="3" applyNumberFormat="1" applyFont="1" applyFill="1" applyBorder="1"/>
    <xf numFmtId="3" fontId="13" fillId="0" borderId="39" xfId="4" applyNumberFormat="1" applyFont="1" applyFill="1" applyBorder="1"/>
    <xf numFmtId="9" fontId="13" fillId="0" borderId="39" xfId="4" applyFont="1" applyFill="1" applyBorder="1"/>
    <xf numFmtId="0" fontId="4" fillId="0" borderId="40" xfId="0" applyFont="1" applyBorder="1"/>
    <xf numFmtId="0" fontId="4" fillId="0" borderId="25" xfId="0" applyFont="1" applyBorder="1"/>
    <xf numFmtId="9" fontId="3" fillId="0" borderId="34" xfId="0" applyNumberFormat="1" applyFont="1" applyBorder="1"/>
    <xf numFmtId="0" fontId="19" fillId="0" borderId="0" xfId="0" applyFont="1"/>
    <xf numFmtId="0" fontId="5" fillId="0" borderId="0" xfId="0" applyFont="1"/>
    <xf numFmtId="9" fontId="5" fillId="0" borderId="0" xfId="0" applyNumberFormat="1" applyFont="1"/>
    <xf numFmtId="3" fontId="5" fillId="0" borderId="0" xfId="0" applyNumberFormat="1" applyFont="1"/>
    <xf numFmtId="0" fontId="6" fillId="0" borderId="0" xfId="0" applyFont="1"/>
    <xf numFmtId="0" fontId="6" fillId="0" borderId="0" xfId="0" applyFont="1" applyAlignment="1">
      <alignment horizontal="right"/>
    </xf>
    <xf numFmtId="0" fontId="6" fillId="0" borderId="0" xfId="12" applyFont="1" applyBorder="1" applyAlignment="1">
      <alignment horizontal="right" vertical="center" wrapText="1"/>
    </xf>
    <xf numFmtId="9" fontId="6" fillId="0" borderId="0" xfId="0" applyNumberFormat="1" applyFont="1" applyAlignment="1">
      <alignment vertical="center"/>
    </xf>
    <xf numFmtId="9" fontId="6" fillId="0" borderId="0" xfId="11" applyFont="1" applyAlignment="1">
      <alignment vertical="center"/>
    </xf>
    <xf numFmtId="0" fontId="6" fillId="0" borderId="0" xfId="12" applyFont="1" applyBorder="1" applyAlignment="1">
      <alignment horizontal="left"/>
    </xf>
    <xf numFmtId="3" fontId="6" fillId="0" borderId="0" xfId="0" applyNumberFormat="1" applyFont="1"/>
    <xf numFmtId="165" fontId="6" fillId="0" borderId="0" xfId="0" applyNumberFormat="1" applyFont="1"/>
    <xf numFmtId="165" fontId="5" fillId="0" borderId="0" xfId="0" applyNumberFormat="1" applyFont="1"/>
    <xf numFmtId="166" fontId="6" fillId="0" borderId="0" xfId="0" applyNumberFormat="1" applyFont="1"/>
    <xf numFmtId="0" fontId="6" fillId="0" borderId="0" xfId="12" applyFont="1" applyBorder="1" applyAlignment="1">
      <alignment horizontal="center" vertical="center" wrapText="1"/>
    </xf>
    <xf numFmtId="0" fontId="5" fillId="0" borderId="0" xfId="12" applyFont="1" applyBorder="1" applyAlignment="1">
      <alignment horizontal="center" vertical="center" wrapText="1"/>
    </xf>
    <xf numFmtId="0" fontId="5" fillId="0" borderId="0" xfId="12" applyFont="1" applyBorder="1" applyAlignment="1">
      <alignment horizontal="center" vertical="center"/>
    </xf>
    <xf numFmtId="0" fontId="5" fillId="2" borderId="0" xfId="12" applyFont="1" applyFill="1" applyBorder="1" applyAlignment="1">
      <alignment horizontal="left"/>
    </xf>
    <xf numFmtId="0" fontId="6" fillId="2" borderId="0" xfId="12" applyFont="1" applyFill="1" applyBorder="1"/>
    <xf numFmtId="0" fontId="20" fillId="2" borderId="0" xfId="12" applyFont="1" applyFill="1" applyBorder="1"/>
    <xf numFmtId="0" fontId="5" fillId="0" borderId="0" xfId="12" applyFont="1" applyBorder="1"/>
    <xf numFmtId="0" fontId="5" fillId="2" borderId="0" xfId="12" applyFont="1" applyFill="1" applyBorder="1"/>
    <xf numFmtId="3" fontId="5" fillId="3" borderId="0" xfId="0" applyNumberFormat="1" applyFont="1" applyFill="1"/>
    <xf numFmtId="0" fontId="5" fillId="3" borderId="0" xfId="0" applyFont="1" applyFill="1"/>
    <xf numFmtId="166" fontId="5" fillId="0" borderId="0" xfId="0" applyNumberFormat="1" applyFont="1"/>
    <xf numFmtId="3" fontId="5" fillId="3" borderId="0" xfId="0" applyNumberFormat="1" applyFont="1" applyFill="1" applyBorder="1"/>
    <xf numFmtId="0" fontId="5" fillId="3" borderId="0" xfId="0" applyFont="1" applyFill="1" applyBorder="1"/>
    <xf numFmtId="164" fontId="6" fillId="0" borderId="0" xfId="12" applyNumberFormat="1" applyFont="1" applyFill="1"/>
    <xf numFmtId="164" fontId="5" fillId="0" borderId="0" xfId="11" applyNumberFormat="1" applyFont="1"/>
    <xf numFmtId="167" fontId="5" fillId="0" borderId="0" xfId="10" applyNumberFormat="1" applyFont="1"/>
    <xf numFmtId="0" fontId="20" fillId="0" borderId="43" xfId="0" applyFont="1" applyBorder="1" applyAlignment="1">
      <alignment horizontal="center" vertical="center"/>
    </xf>
    <xf numFmtId="0" fontId="6" fillId="0" borderId="44" xfId="0" applyFont="1" applyBorder="1" applyAlignment="1">
      <alignment horizontal="center" vertical="center" wrapText="1"/>
    </xf>
    <xf numFmtId="0" fontId="20" fillId="0" borderId="45" xfId="0" applyFont="1" applyBorder="1" applyAlignment="1">
      <alignment horizontal="center" vertical="center"/>
    </xf>
    <xf numFmtId="3" fontId="6" fillId="0" borderId="47" xfId="0" applyNumberFormat="1" applyFont="1" applyBorder="1"/>
    <xf numFmtId="3" fontId="6" fillId="0" borderId="47" xfId="0" applyNumberFormat="1" applyFont="1" applyBorder="1" applyAlignment="1">
      <alignment vertical="center"/>
    </xf>
    <xf numFmtId="3" fontId="19" fillId="0" borderId="50" xfId="0" applyNumberFormat="1" applyFont="1" applyBorder="1"/>
    <xf numFmtId="3" fontId="19" fillId="0" borderId="52" xfId="0" applyNumberFormat="1" applyFont="1" applyBorder="1"/>
    <xf numFmtId="0" fontId="20" fillId="0" borderId="53" xfId="0" applyFont="1" applyFill="1" applyBorder="1"/>
    <xf numFmtId="165" fontId="6" fillId="0" borderId="52" xfId="0" applyNumberFormat="1" applyFont="1" applyFill="1" applyBorder="1"/>
    <xf numFmtId="0" fontId="20" fillId="0" borderId="0" xfId="0" applyFont="1" applyFill="1" applyAlignment="1">
      <alignment wrapText="1"/>
    </xf>
    <xf numFmtId="0" fontId="5" fillId="0" borderId="0" xfId="3" applyFont="1" applyBorder="1" applyAlignment="1">
      <alignment vertical="center" wrapText="1"/>
    </xf>
    <xf numFmtId="0" fontId="5" fillId="0" borderId="46" xfId="0" applyFont="1" applyBorder="1"/>
    <xf numFmtId="3" fontId="5" fillId="0" borderId="47" xfId="0" applyNumberFormat="1" applyFont="1" applyBorder="1"/>
    <xf numFmtId="9" fontId="6" fillId="0" borderId="47" xfId="0" applyNumberFormat="1" applyFont="1" applyBorder="1"/>
    <xf numFmtId="0" fontId="5" fillId="0" borderId="48" xfId="0" applyFont="1" applyBorder="1" applyAlignment="1">
      <alignment vertical="center" wrapText="1"/>
    </xf>
    <xf numFmtId="3" fontId="5" fillId="0" borderId="47" xfId="0" applyNumberFormat="1" applyFont="1" applyBorder="1" applyAlignment="1">
      <alignment vertical="center"/>
    </xf>
    <xf numFmtId="0" fontId="5" fillId="0" borderId="48" xfId="0" applyFont="1" applyBorder="1"/>
    <xf numFmtId="0" fontId="20" fillId="0" borderId="49" xfId="0" applyFont="1" applyBorder="1"/>
    <xf numFmtId="3" fontId="20" fillId="0" borderId="50" xfId="0" applyNumberFormat="1" applyFont="1" applyBorder="1"/>
    <xf numFmtId="9" fontId="19" fillId="0" borderId="50" xfId="0" applyNumberFormat="1" applyFont="1" applyBorder="1"/>
    <xf numFmtId="0" fontId="20" fillId="0" borderId="51" xfId="0" applyFont="1" applyBorder="1"/>
    <xf numFmtId="3" fontId="20" fillId="0" borderId="52" xfId="0" applyNumberFormat="1" applyFont="1" applyBorder="1"/>
    <xf numFmtId="3" fontId="20" fillId="0" borderId="53" xfId="0" applyNumberFormat="1" applyFont="1" applyBorder="1"/>
    <xf numFmtId="9" fontId="19" fillId="0" borderId="0" xfId="0" applyNumberFormat="1" applyFont="1" applyBorder="1"/>
    <xf numFmtId="165" fontId="5" fillId="0" borderId="52" xfId="0" applyNumberFormat="1" applyFont="1" applyFill="1" applyBorder="1"/>
    <xf numFmtId="165" fontId="5" fillId="0" borderId="53" xfId="0" applyNumberFormat="1" applyFont="1" applyFill="1" applyBorder="1"/>
    <xf numFmtId="165" fontId="6" fillId="0" borderId="0" xfId="0" applyNumberFormat="1" applyFont="1" applyFill="1" applyBorder="1"/>
    <xf numFmtId="166" fontId="6" fillId="0" borderId="54" xfId="0" applyNumberFormat="1" applyFont="1" applyFill="1" applyBorder="1" applyAlignment="1">
      <alignment vertical="center"/>
    </xf>
    <xf numFmtId="166" fontId="6" fillId="0" borderId="46"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xf numFmtId="0" fontId="5" fillId="0" borderId="0" xfId="0" applyFont="1" applyFill="1"/>
    <xf numFmtId="0" fontId="20" fillId="0" borderId="0" xfId="0" applyFont="1" applyAlignment="1">
      <alignment horizontal="center" vertical="center"/>
    </xf>
    <xf numFmtId="3" fontId="20" fillId="0" borderId="0" xfId="0" applyNumberFormat="1" applyFont="1"/>
    <xf numFmtId="0" fontId="20" fillId="0" borderId="0" xfId="0" applyFont="1" applyAlignment="1">
      <alignment horizontal="right"/>
    </xf>
    <xf numFmtId="167" fontId="4" fillId="0" borderId="0" xfId="10" applyNumberFormat="1" applyFont="1"/>
    <xf numFmtId="167" fontId="4" fillId="0" borderId="0" xfId="10" applyNumberFormat="1" applyFont="1" applyAlignment="1">
      <alignment horizontal="right"/>
    </xf>
    <xf numFmtId="0" fontId="5" fillId="0" borderId="0" xfId="0" applyFont="1" applyAlignment="1">
      <alignment horizontal="center" vertical="center"/>
    </xf>
    <xf numFmtId="0" fontId="24" fillId="4" borderId="0" xfId="0" applyFont="1" applyFill="1" applyAlignment="1">
      <alignment horizontal="center" vertical="center"/>
    </xf>
    <xf numFmtId="0" fontId="4" fillId="4" borderId="0" xfId="0" applyFont="1" applyFill="1" applyAlignment="1">
      <alignment horizontal="center" vertical="center" wrapText="1"/>
    </xf>
    <xf numFmtId="0" fontId="24" fillId="4" borderId="0" xfId="0" applyFont="1" applyFill="1" applyAlignment="1">
      <alignment horizontal="left" vertical="center"/>
    </xf>
    <xf numFmtId="0" fontId="4" fillId="4" borderId="0" xfId="0" applyFont="1" applyFill="1"/>
    <xf numFmtId="0" fontId="20" fillId="4" borderId="0" xfId="0" applyFont="1" applyFill="1" applyAlignment="1">
      <alignment horizontal="center"/>
    </xf>
    <xf numFmtId="0" fontId="5" fillId="0" borderId="0" xfId="0" applyFont="1" applyAlignment="1">
      <alignment vertical="top"/>
    </xf>
    <xf numFmtId="3" fontId="4" fillId="4" borderId="0" xfId="0" applyNumberFormat="1" applyFont="1" applyFill="1"/>
    <xf numFmtId="3" fontId="4" fillId="4" borderId="0" xfId="0" applyNumberFormat="1" applyFont="1" applyFill="1" applyAlignment="1">
      <alignment horizontal="right" indent="3"/>
    </xf>
    <xf numFmtId="0" fontId="4" fillId="4" borderId="0" xfId="0" applyFont="1" applyFill="1" applyAlignment="1">
      <alignment horizontal="right"/>
    </xf>
    <xf numFmtId="0" fontId="5" fillId="0" borderId="0" xfId="0" applyFont="1" applyAlignment="1">
      <alignment horizontal="right" indent="1"/>
    </xf>
    <xf numFmtId="0" fontId="4" fillId="4" borderId="0" xfId="0" applyFont="1" applyFill="1" applyAlignment="1">
      <alignment horizontal="right" indent="3"/>
    </xf>
    <xf numFmtId="0" fontId="5" fillId="0" borderId="0" xfId="0" applyFont="1" applyAlignment="1">
      <alignment horizontal="left" indent="2"/>
    </xf>
    <xf numFmtId="0" fontId="5" fillId="0" borderId="0" xfId="0" applyFont="1" applyAlignment="1">
      <alignment horizontal="left"/>
    </xf>
    <xf numFmtId="1" fontId="4" fillId="4" borderId="0" xfId="0" applyNumberFormat="1" applyFont="1" applyFill="1" applyAlignment="1">
      <alignment horizontal="right"/>
    </xf>
    <xf numFmtId="167" fontId="5" fillId="0" borderId="0" xfId="10" applyNumberFormat="1" applyFont="1" applyAlignment="1">
      <alignment horizontal="right"/>
    </xf>
    <xf numFmtId="0" fontId="20" fillId="0" borderId="0" xfId="0" applyFont="1" applyAlignment="1">
      <alignment horizontal="left"/>
    </xf>
    <xf numFmtId="3" fontId="4" fillId="4" borderId="0" xfId="0" applyNumberFormat="1" applyFont="1" applyFill="1" applyAlignment="1">
      <alignment horizontal="right"/>
    </xf>
    <xf numFmtId="3" fontId="4" fillId="4" borderId="0" xfId="0" applyNumberFormat="1" applyFont="1" applyFill="1" applyAlignment="1">
      <alignment horizontal="right" vertical="top"/>
    </xf>
    <xf numFmtId="167" fontId="5" fillId="0" borderId="0" xfId="10" applyNumberFormat="1" applyFont="1" applyAlignment="1">
      <alignment horizontal="right" vertical="top"/>
    </xf>
    <xf numFmtId="3" fontId="4" fillId="4" borderId="0" xfId="0" applyNumberFormat="1" applyFont="1" applyFill="1" applyAlignment="1">
      <alignment horizontal="right" vertical="top" indent="3"/>
    </xf>
    <xf numFmtId="0" fontId="4" fillId="4" borderId="0" xfId="0" applyFont="1" applyFill="1" applyAlignment="1">
      <alignment horizontal="right" vertical="center"/>
    </xf>
    <xf numFmtId="167" fontId="5" fillId="4" borderId="0" xfId="10" applyNumberFormat="1" applyFont="1" applyFill="1" applyAlignment="1">
      <alignment horizontal="right" vertical="center"/>
    </xf>
    <xf numFmtId="0" fontId="4" fillId="4" borderId="0" xfId="0" applyFont="1" applyFill="1" applyAlignment="1">
      <alignment horizontal="right" vertical="center" indent="3"/>
    </xf>
    <xf numFmtId="0" fontId="4" fillId="4" borderId="0" xfId="0" applyFont="1" applyFill="1" applyAlignment="1">
      <alignment horizontal="right" vertical="top"/>
    </xf>
    <xf numFmtId="0" fontId="24" fillId="4" borderId="0" xfId="0" applyFont="1" applyFill="1" applyAlignment="1">
      <alignment vertical="center"/>
    </xf>
    <xf numFmtId="167" fontId="5" fillId="4" borderId="0" xfId="10" applyNumberFormat="1" applyFont="1" applyFill="1" applyAlignment="1">
      <alignment horizontal="right"/>
    </xf>
    <xf numFmtId="0" fontId="5" fillId="0" borderId="0" xfId="0" applyFont="1" applyAlignment="1">
      <alignment wrapText="1"/>
    </xf>
    <xf numFmtId="1" fontId="5" fillId="0" borderId="0" xfId="0" applyNumberFormat="1" applyFont="1" applyAlignment="1">
      <alignment horizontal="right" indent="2"/>
    </xf>
    <xf numFmtId="0" fontId="25" fillId="4" borderId="0" xfId="0" applyFont="1" applyFill="1" applyAlignment="1">
      <alignment horizontal="right" indent="3"/>
    </xf>
    <xf numFmtId="0" fontId="20" fillId="0" borderId="0" xfId="0" applyFont="1" applyAlignment="1">
      <alignment vertical="center"/>
    </xf>
    <xf numFmtId="1" fontId="4" fillId="4" borderId="0" xfId="11" applyNumberFormat="1" applyFont="1" applyFill="1" applyAlignment="1">
      <alignment horizontal="right" vertical="center"/>
    </xf>
    <xf numFmtId="1" fontId="5" fillId="0" borderId="0" xfId="11" applyNumberFormat="1" applyFont="1" applyAlignment="1">
      <alignment horizontal="right" vertical="center"/>
    </xf>
    <xf numFmtId="0" fontId="4" fillId="4" borderId="0" xfId="0" applyFont="1" applyFill="1" applyAlignment="1">
      <alignment horizontal="left" vertical="center"/>
    </xf>
    <xf numFmtId="3" fontId="5" fillId="0" borderId="0" xfId="10" applyNumberFormat="1" applyFont="1" applyAlignment="1">
      <alignment horizontal="right" indent="2"/>
    </xf>
    <xf numFmtId="167" fontId="5" fillId="0" borderId="0" xfId="10" applyNumberFormat="1" applyFont="1" applyAlignment="1">
      <alignment horizontal="right" indent="1"/>
    </xf>
    <xf numFmtId="166" fontId="5" fillId="0" borderId="0" xfId="13" applyNumberFormat="1" applyFont="1" applyAlignment="1">
      <alignment horizontal="right" indent="1"/>
    </xf>
    <xf numFmtId="1" fontId="5" fillId="0" borderId="0" xfId="0" applyNumberFormat="1" applyFont="1" applyAlignment="1">
      <alignment horizontal="right" indent="1"/>
    </xf>
    <xf numFmtId="166" fontId="4" fillId="4" borderId="0" xfId="0" applyNumberFormat="1" applyFont="1" applyFill="1" applyAlignment="1">
      <alignment horizontal="right"/>
    </xf>
    <xf numFmtId="166" fontId="5" fillId="0" borderId="0" xfId="10" applyNumberFormat="1" applyFont="1" applyAlignment="1">
      <alignment horizontal="right" indent="1"/>
    </xf>
    <xf numFmtId="0" fontId="20" fillId="0" borderId="0" xfId="0" applyFont="1" applyAlignment="1"/>
    <xf numFmtId="0" fontId="20" fillId="0" borderId="0" xfId="0" applyFont="1" applyAlignment="1">
      <alignment vertical="top"/>
    </xf>
    <xf numFmtId="0" fontId="26" fillId="0" borderId="0" xfId="0" applyFont="1" applyAlignment="1">
      <alignment vertical="center"/>
    </xf>
    <xf numFmtId="168" fontId="5" fillId="0" borderId="0" xfId="10" applyNumberFormat="1" applyFont="1" applyAlignment="1">
      <alignment horizontal="right"/>
    </xf>
    <xf numFmtId="1" fontId="5" fillId="0" borderId="0" xfId="0" applyNumberFormat="1" applyFont="1" applyAlignment="1">
      <alignment horizontal="right"/>
    </xf>
    <xf numFmtId="3" fontId="5" fillId="0" borderId="0" xfId="0" applyNumberFormat="1" applyFont="1" applyBorder="1" applyAlignment="1">
      <alignment horizontal="right" indent="1"/>
    </xf>
    <xf numFmtId="0" fontId="5" fillId="0" borderId="0" xfId="0" applyFont="1" applyBorder="1" applyAlignment="1">
      <alignment horizontal="left" indent="2"/>
    </xf>
    <xf numFmtId="3" fontId="4" fillId="4" borderId="0" xfId="11" applyNumberFormat="1" applyFont="1" applyFill="1" applyAlignment="1">
      <alignment horizontal="right"/>
    </xf>
    <xf numFmtId="3" fontId="4" fillId="0" borderId="0" xfId="11" applyNumberFormat="1" applyFont="1" applyAlignment="1">
      <alignment horizontal="right" indent="1"/>
    </xf>
    <xf numFmtId="1" fontId="4" fillId="4" borderId="0" xfId="11" applyNumberFormat="1" applyFont="1" applyFill="1" applyAlignment="1">
      <alignment horizontal="right"/>
    </xf>
    <xf numFmtId="1" fontId="5" fillId="0" borderId="0" xfId="11" applyNumberFormat="1" applyFont="1" applyBorder="1" applyAlignment="1">
      <alignment horizontal="right" indent="1"/>
    </xf>
    <xf numFmtId="167" fontId="20" fillId="0" borderId="0" xfId="0" applyNumberFormat="1" applyFont="1"/>
    <xf numFmtId="0" fontId="27" fillId="0" borderId="55"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56" xfId="0" applyFont="1" applyBorder="1" applyAlignment="1">
      <alignment horizontal="center" vertical="center" wrapText="1"/>
    </xf>
    <xf numFmtId="0" fontId="4" fillId="0" borderId="57" xfId="0" applyFont="1" applyBorder="1"/>
    <xf numFmtId="167" fontId="4" fillId="0" borderId="58" xfId="10" applyNumberFormat="1" applyFont="1" applyBorder="1"/>
    <xf numFmtId="9" fontId="4" fillId="0" borderId="0" xfId="11" applyFont="1"/>
    <xf numFmtId="0" fontId="4" fillId="0" borderId="59" xfId="0" applyFont="1" applyBorder="1"/>
    <xf numFmtId="167" fontId="4" fillId="0" borderId="21" xfId="10" applyNumberFormat="1" applyFont="1" applyBorder="1"/>
    <xf numFmtId="0" fontId="4" fillId="0" borderId="55" xfId="0" applyFont="1" applyBorder="1"/>
    <xf numFmtId="9" fontId="4" fillId="0" borderId="60" xfId="11" applyFont="1" applyBorder="1"/>
    <xf numFmtId="167" fontId="3" fillId="0" borderId="58" xfId="10" applyNumberFormat="1" applyFont="1" applyBorder="1"/>
    <xf numFmtId="0" fontId="7" fillId="0" borderId="0" xfId="0" quotePrefix="1" applyFont="1" applyAlignment="1">
      <alignment wrapText="1"/>
    </xf>
    <xf numFmtId="0" fontId="6" fillId="0" borderId="0" xfId="0" quotePrefix="1" applyFont="1"/>
    <xf numFmtId="0" fontId="6" fillId="0" borderId="0" xfId="0" quotePrefix="1" applyFont="1" applyFill="1" applyBorder="1"/>
    <xf numFmtId="0" fontId="6" fillId="0" borderId="0" xfId="0" quotePrefix="1" applyFont="1" applyFill="1" applyBorder="1" applyAlignment="1">
      <alignment wrapText="1"/>
    </xf>
    <xf numFmtId="0" fontId="6" fillId="0" borderId="0" xfId="0" applyFont="1" applyFill="1" applyBorder="1" applyAlignment="1">
      <alignment wrapText="1"/>
    </xf>
    <xf numFmtId="0" fontId="28" fillId="0" borderId="0" xfId="0" applyFont="1"/>
    <xf numFmtId="0" fontId="3" fillId="0" borderId="0" xfId="0" applyFont="1" applyAlignment="1">
      <alignment vertical="top"/>
    </xf>
    <xf numFmtId="0" fontId="3" fillId="0" borderId="56" xfId="0" applyFont="1" applyBorder="1" applyAlignment="1">
      <alignment vertical="top" wrapText="1"/>
    </xf>
    <xf numFmtId="0" fontId="4" fillId="0" borderId="56" xfId="0" applyFont="1" applyBorder="1"/>
    <xf numFmtId="0" fontId="3" fillId="0" borderId="55" xfId="0" applyFont="1" applyBorder="1" applyAlignment="1">
      <alignment vertical="top" wrapText="1"/>
    </xf>
    <xf numFmtId="0" fontId="12" fillId="0" borderId="0" xfId="14" applyFont="1"/>
    <xf numFmtId="1" fontId="12" fillId="0" borderId="0" xfId="14" applyNumberFormat="1" applyFont="1"/>
    <xf numFmtId="0" fontId="14" fillId="0" borderId="0" xfId="14" applyFont="1"/>
    <xf numFmtId="0" fontId="13" fillId="0" borderId="0" xfId="14" applyFont="1"/>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3" fillId="0" borderId="32" xfId="0" applyFont="1" applyFill="1" applyBorder="1"/>
    <xf numFmtId="0" fontId="4" fillId="0" borderId="41" xfId="0" applyFont="1" applyBorder="1" applyAlignment="1">
      <alignment horizontal="center"/>
    </xf>
    <xf numFmtId="0" fontId="4" fillId="0" borderId="42" xfId="0" applyFont="1" applyBorder="1" applyAlignment="1">
      <alignment horizontal="center"/>
    </xf>
    <xf numFmtId="0" fontId="12" fillId="0" borderId="22" xfId="3" applyFont="1" applyBorder="1" applyAlignment="1">
      <alignment horizontal="center"/>
    </xf>
    <xf numFmtId="0" fontId="12" fillId="0" borderId="11" xfId="3" applyFont="1" applyBorder="1" applyAlignment="1">
      <alignment horizontal="center"/>
    </xf>
    <xf numFmtId="0" fontId="7" fillId="0" borderId="0" xfId="0" applyFont="1" applyAlignment="1">
      <alignment horizontal="left" wrapText="1"/>
    </xf>
    <xf numFmtId="0" fontId="20" fillId="0" borderId="0" xfId="0" applyFont="1"/>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right"/>
    </xf>
  </cellXfs>
  <cellStyles count="15">
    <cellStyle name="Lien hypertexte" xfId="1" builtinId="8"/>
    <cellStyle name="Milliers" xfId="10" builtinId="3"/>
    <cellStyle name="Motif" xfId="13"/>
    <cellStyle name="Normal" xfId="0" builtinId="0"/>
    <cellStyle name="Normal 2" xfId="3"/>
    <cellStyle name="Normal 3" xfId="14"/>
    <cellStyle name="Pourcentage" xfId="11" builtinId="5"/>
    <cellStyle name="Pourcentage 2" xfId="2"/>
    <cellStyle name="Pourcentage 3" xfId="4"/>
    <cellStyle name="Table du pilote - Catégorie" xfId="6"/>
    <cellStyle name="Table du pilote - Coin" xfId="5"/>
    <cellStyle name="Table du pilote - Résultat" xfId="9"/>
    <cellStyle name="Table du pilote - Titre" xfId="7"/>
    <cellStyle name="Table du pilote - Valeur" xfId="8"/>
    <cellStyle name="Texte explicatif" xfId="12" builtinId="53"/>
  </cellStyles>
  <dxfs count="6">
    <dxf>
      <font>
        <strike val="0"/>
        <outline val="0"/>
        <shadow val="0"/>
        <u val="none"/>
        <vertAlign val="baseline"/>
        <sz val="8"/>
        <name val="Arial"/>
        <scheme val="none"/>
      </font>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8"/>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rgb="FF000000"/>
        <name val="Arial"/>
        <scheme val="none"/>
      </font>
      <numFmt numFmtId="3" formatCode="#,##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name val="Arial"/>
        <scheme val="none"/>
      </font>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name val="Arial"/>
        <scheme val="none"/>
      </font>
    </dxf>
    <dxf>
      <font>
        <strike val="0"/>
        <outline val="0"/>
        <shadow val="0"/>
        <u val="none"/>
        <vertAlign val="baseline"/>
        <sz val="8"/>
        <name val="Arial"/>
        <scheme val="none"/>
      </font>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absoluteAnchor>
    <xdr:pos x="3008235" y="1107576"/>
    <xdr:ext cx="1977840" cy="1100160"/>
    <xdr:sp macro="" textlink="">
      <xdr:nvSpPr>
        <xdr:cNvPr id="10" name="Ellipse 1"/>
        <xdr:cNvSpPr/>
      </xdr:nvSpPr>
      <xdr:spPr>
        <a:xfrm>
          <a:off x="3008235" y="1107576"/>
          <a:ext cx="1977840" cy="110016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336699"/>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3770220" y="1069776"/>
    <xdr:ext cx="1777679" cy="1160280"/>
    <xdr:sp macro="" textlink="">
      <xdr:nvSpPr>
        <xdr:cNvPr id="11" name="Ellipse 9"/>
        <xdr:cNvSpPr/>
      </xdr:nvSpPr>
      <xdr:spPr>
        <a:xfrm>
          <a:off x="3770220" y="1069776"/>
          <a:ext cx="1777679" cy="116028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0066CC">
            <a:alpha val="50000"/>
          </a:srgbClr>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315539" y="952500"/>
    <xdr:ext cx="1976228" cy="440231"/>
    <xdr:sp macro="" textlink="">
      <xdr:nvSpPr>
        <xdr:cNvPr id="12" name="Forme libre 11"/>
        <xdr:cNvSpPr/>
      </xdr:nvSpPr>
      <xdr:spPr>
        <a:xfrm>
          <a:off x="6315539" y="952500"/>
          <a:ext cx="1976228" cy="440231"/>
        </a:xfrm>
        <a:custGeom>
          <a:avLst>
            <a:gd name="adj1" fmla="val -45962"/>
            <a:gd name="adj2" fmla="val 101886"/>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5"/>
        </a:lnRef>
        <a:fillRef idx="1">
          <a:schemeClr val="lt1"/>
        </a:fillRef>
        <a:effectRef idx="0">
          <a:schemeClr val="accent5"/>
        </a:effectRef>
        <a:fontRef idx="minor">
          <a:schemeClr val="dk1"/>
        </a:fontRef>
      </xdr:style>
      <xdr:txBody>
        <a:bodyPr vert="horz" wrap="none" lIns="72000" tIns="72000" rIns="72000" bIns="72000" anchor="ctr" compatLnSpc="0">
          <a:spAutoFit/>
        </a:bodyPr>
        <a:lstStyle/>
        <a:p>
          <a:pPr lvl="0" algn="just" rtl="0" hangingPunct="0">
            <a:lnSpc>
              <a:spcPct val="150000"/>
            </a:lnSpc>
            <a:buNone/>
            <a:tabLst/>
          </a:pPr>
          <a:r>
            <a:rPr lang="fr-FR" sz="800" b="1" kern="1200">
              <a:solidFill>
                <a:srgbClr val="3333FF"/>
              </a:solidFill>
              <a:latin typeface="Arial" pitchFamily="34"/>
              <a:ea typeface="Segoe UI" pitchFamily="2"/>
              <a:cs typeface="Tahoma" pitchFamily="2"/>
            </a:rPr>
            <a:t>Professions culturelles : 29 700 actifs</a:t>
          </a:r>
        </a:p>
        <a:p>
          <a:pPr marL="72000" marR="72000" lvl="0" indent="0" algn="just" rtl="0" hangingPunct="0">
            <a:buNone/>
            <a:tabLst/>
          </a:pPr>
          <a:endParaRPr lang="fr-FR" sz="800" b="1" kern="1200" baseline="33000">
            <a:latin typeface="Arial" pitchFamily="34"/>
            <a:ea typeface="Segoe UI" pitchFamily="2"/>
            <a:cs typeface="Tahoma" pitchFamily="2"/>
          </a:endParaRPr>
        </a:p>
      </xdr:txBody>
    </xdr:sp>
    <xdr:clientData/>
  </xdr:absoluteAnchor>
  <xdr:absoluteAnchor>
    <xdr:pos x="762000" y="964011"/>
    <xdr:ext cx="1789200" cy="353880"/>
    <xdr:sp macro="" textlink="">
      <xdr:nvSpPr>
        <xdr:cNvPr id="13" name="Forme libre 12"/>
        <xdr:cNvSpPr/>
      </xdr:nvSpPr>
      <xdr:spPr>
        <a:xfrm>
          <a:off x="762000" y="964011"/>
          <a:ext cx="1789200" cy="353880"/>
        </a:xfrm>
        <a:custGeom>
          <a:avLst>
            <a:gd name="adj1" fmla="val 131981"/>
            <a:gd name="adj2" fmla="val 119735"/>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1"/>
        </a:lnRef>
        <a:fillRef idx="1">
          <a:schemeClr val="lt1"/>
        </a:fillRef>
        <a:effectRef idx="0">
          <a:schemeClr val="accent1"/>
        </a:effectRef>
        <a:fontRef idx="minor">
          <a:schemeClr val="dk1"/>
        </a:fontRef>
      </xdr:style>
      <xdr:txBody>
        <a:bodyPr vert="horz" wrap="none" lIns="72000" tIns="72000" rIns="72000" bIns="72000" compatLnSpc="0"/>
        <a:lstStyle/>
        <a:p>
          <a:pPr lvl="0" rtl="0" hangingPunct="0">
            <a:buNone/>
            <a:tabLst/>
          </a:pPr>
          <a:r>
            <a:rPr lang="fr-FR" sz="800" b="1" kern="1200">
              <a:solidFill>
                <a:srgbClr val="3333FF"/>
              </a:solidFill>
              <a:latin typeface="Arial" pitchFamily="34"/>
              <a:ea typeface="Segoe UI" pitchFamily="2"/>
              <a:cs typeface="Tahoma" pitchFamily="2"/>
            </a:rPr>
            <a:t>Secteurs culturels : 34</a:t>
          </a:r>
          <a:r>
            <a:rPr lang="fr-FR" sz="800" b="1" kern="1200" baseline="0">
              <a:solidFill>
                <a:srgbClr val="3333FF"/>
              </a:solidFill>
              <a:latin typeface="Arial" pitchFamily="34"/>
              <a:ea typeface="Segoe UI" pitchFamily="2"/>
              <a:cs typeface="Tahoma" pitchFamily="2"/>
            </a:rPr>
            <a:t> 900</a:t>
          </a:r>
          <a:r>
            <a:rPr lang="fr-FR" sz="800" b="1" kern="1200">
              <a:solidFill>
                <a:srgbClr val="3333FF"/>
              </a:solidFill>
              <a:latin typeface="Arial" pitchFamily="34"/>
              <a:ea typeface="Segoe UI" pitchFamily="2"/>
              <a:cs typeface="Tahoma" pitchFamily="2"/>
            </a:rPr>
            <a:t> actifs</a:t>
          </a:r>
        </a:p>
      </xdr:txBody>
    </xdr:sp>
    <xdr:clientData/>
  </xdr:absoluteAnchor>
  <xdr:absoluteAnchor>
    <xdr:pos x="4999423" y="2665941"/>
    <xdr:ext cx="2316721" cy="452446"/>
    <xdr:sp macro="" textlink="">
      <xdr:nvSpPr>
        <xdr:cNvPr id="14" name="Forme libre 13"/>
        <xdr:cNvSpPr/>
      </xdr:nvSpPr>
      <xdr:spPr>
        <a:xfrm>
          <a:off x="4999423" y="2665941"/>
          <a:ext cx="2316721" cy="452446"/>
        </a:xfrm>
        <a:custGeom>
          <a:avLst>
            <a:gd name="adj1" fmla="val -28370"/>
            <a:gd name="adj2" fmla="val -196893"/>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 </a:t>
          </a:r>
        </a:p>
        <a:p>
          <a:pPr lvl="0" algn="ctr" rtl="0" hangingPunct="0">
            <a:buNone/>
            <a:tabLst/>
          </a:pPr>
          <a:r>
            <a:rPr lang="fr-FR" sz="800" kern="1200">
              <a:latin typeface="Arial" pitchFamily="34"/>
              <a:ea typeface="Segoe UI" pitchFamily="2"/>
              <a:cs typeface="Tahoma" pitchFamily="2"/>
            </a:rPr>
            <a:t>dans un secteur culturel : 15 300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815865" y="1777235"/>
    <xdr:ext cx="2195730" cy="645825"/>
    <xdr:sp macro="" textlink="">
      <xdr:nvSpPr>
        <xdr:cNvPr id="15" name="Forme libre 14"/>
        <xdr:cNvSpPr/>
      </xdr:nvSpPr>
      <xdr:spPr>
        <a:xfrm>
          <a:off x="6815865" y="1777235"/>
          <a:ext cx="2195730" cy="645825"/>
        </a:xfrm>
        <a:custGeom>
          <a:avLst>
            <a:gd name="adj1" fmla="val -76131"/>
            <a:gd name="adj2" fmla="val -4822"/>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a:t>
          </a:r>
        </a:p>
        <a:p>
          <a:pPr lvl="0" algn="ctr" rtl="0" hangingPunct="0">
            <a:buNone/>
            <a:tabLst/>
          </a:pPr>
          <a:r>
            <a:rPr lang="fr-FR" sz="800" kern="1200">
              <a:latin typeface="Arial" pitchFamily="34"/>
              <a:ea typeface="Segoe UI" pitchFamily="2"/>
              <a:cs typeface="Tahoma" pitchFamily="2"/>
            </a:rPr>
            <a:t> dans un secteur non culturel : 14 400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1309123" y="2061111"/>
    <xdr:ext cx="1701721" cy="761999"/>
    <xdr:sp macro="" textlink="">
      <xdr:nvSpPr>
        <xdr:cNvPr id="16" name="Rectangle 15"/>
        <xdr:cNvSpPr/>
      </xdr:nvSpPr>
      <xdr:spPr>
        <a:xfrm>
          <a:off x="1309123" y="2061111"/>
          <a:ext cx="1701721" cy="761999"/>
        </a:xfrm>
        <a:prstGeom prst="rect">
          <a:avLst/>
        </a:pr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non culturelle </a:t>
          </a:r>
        </a:p>
        <a:p>
          <a:pPr lvl="0" algn="ctr" rtl="0" hangingPunct="0">
            <a:buNone/>
            <a:tabLst/>
          </a:pPr>
          <a:r>
            <a:rPr lang="fr-FR" sz="800" kern="1200">
              <a:latin typeface="Arial" pitchFamily="34"/>
              <a:ea typeface="Segoe UI" pitchFamily="2"/>
              <a:cs typeface="Tahoma" pitchFamily="2"/>
            </a:rPr>
            <a:t>dans un secteur culturel : 19 600 actifs</a:t>
          </a:r>
        </a:p>
      </xdr:txBody>
    </xdr:sp>
    <xdr:clientData/>
  </xdr:absoluteAnchor>
  <xdr:twoCellAnchor>
    <xdr:from>
      <xdr:col>3</xdr:col>
      <xdr:colOff>724844</xdr:colOff>
      <xdr:row>9</xdr:row>
      <xdr:rowOff>32286</xdr:rowOff>
    </xdr:from>
    <xdr:to>
      <xdr:col>4</xdr:col>
      <xdr:colOff>439095</xdr:colOff>
      <xdr:row>12</xdr:row>
      <xdr:rowOff>51336</xdr:rowOff>
    </xdr:to>
    <xdr:cxnSp macro="">
      <xdr:nvCxnSpPr>
        <xdr:cNvPr id="17" name="Connecteur droit 16"/>
        <xdr:cNvCxnSpPr>
          <a:stCxn id="16" idx="3"/>
        </xdr:cNvCxnSpPr>
      </xdr:nvCxnSpPr>
      <xdr:spPr>
        <a:xfrm flipV="1">
          <a:off x="3010844" y="1746786"/>
          <a:ext cx="476251"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id="1" name="__Anonymous_Sheet_DB__3" displayName="__Anonymous_Sheet_DB__3" ref="A4:D19" headerRowCount="0" totalsRowShown="0" headerRowDxfId="5" dataDxfId="4">
  <tableColumns count="4">
    <tableColumn id="1" name="Colonne1" dataDxfId="3"/>
    <tableColumn id="3" name="Colonne3" dataDxfId="2"/>
    <tableColumn id="2" name="Colonne2" dataDxfId="1"/>
    <tableColumn id="4" name="Colonne4"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B1" workbookViewId="0">
      <selection activeCell="B1" sqref="B1"/>
    </sheetView>
  </sheetViews>
  <sheetFormatPr baseColWidth="10" defaultColWidth="9.140625" defaultRowHeight="15"/>
  <sheetData>
    <row r="1" spans="1:3">
      <c r="A1" s="1" t="s">
        <v>0</v>
      </c>
      <c r="B1" s="1" t="s">
        <v>312</v>
      </c>
    </row>
    <row r="6" spans="1:3">
      <c r="C6" s="1" t="s">
        <v>1</v>
      </c>
    </row>
    <row r="7" spans="1:3">
      <c r="C7" s="2" t="s">
        <v>194</v>
      </c>
    </row>
    <row r="8" spans="1:3">
      <c r="C8" s="2" t="s">
        <v>196</v>
      </c>
    </row>
    <row r="9" spans="1:3">
      <c r="C9" s="2" t="s">
        <v>195</v>
      </c>
    </row>
    <row r="10" spans="1:3">
      <c r="C10" s="2" t="s">
        <v>197</v>
      </c>
    </row>
    <row r="11" spans="1:3">
      <c r="C11" s="2" t="s">
        <v>198</v>
      </c>
    </row>
    <row r="12" spans="1:3">
      <c r="C12" s="2" t="s">
        <v>199</v>
      </c>
    </row>
    <row r="13" spans="1:3">
      <c r="C13" s="2" t="s">
        <v>200</v>
      </c>
    </row>
    <row r="14" spans="1:3">
      <c r="C14" s="2" t="s">
        <v>201</v>
      </c>
    </row>
    <row r="15" spans="1:3">
      <c r="C15" s="2" t="s">
        <v>202</v>
      </c>
    </row>
    <row r="16" spans="1:3">
      <c r="C16" s="2" t="s">
        <v>203</v>
      </c>
    </row>
    <row r="17" spans="3:3">
      <c r="C17" s="2" t="s">
        <v>204</v>
      </c>
    </row>
    <row r="18" spans="3:3">
      <c r="C18" s="2" t="s">
        <v>205</v>
      </c>
    </row>
    <row r="19" spans="3:3">
      <c r="C19" s="2" t="s">
        <v>206</v>
      </c>
    </row>
    <row r="20" spans="3:3">
      <c r="C20" s="2" t="s">
        <v>207</v>
      </c>
    </row>
    <row r="21" spans="3:3">
      <c r="C21" s="2" t="s">
        <v>208</v>
      </c>
    </row>
    <row r="22" spans="3:3">
      <c r="C22" s="2" t="s">
        <v>209</v>
      </c>
    </row>
  </sheetData>
  <hyperlinks>
    <hyperlink ref="C7" location="Cadrage!A1" display="Principaux repères de la région Grand Est"/>
    <hyperlink ref="C8" location="'Pop par territoire de vie'!A1" display="Part de la population par territoire de vie dans le Grand Est"/>
    <hyperlink ref="C9" location="'Dépense culturelle'!A1" display="Répartition de la dépense culturelle dans le Grand Est"/>
    <hyperlink ref="C10" location="'Dépenses cult coll territoriale'!A1" display="Dépenses des collectivités territoriales du Grand Est en 2016"/>
    <hyperlink ref="C11" location="'Dépenses cult du MC'!A1" display="Dépenses du ministère de la Culture et de ses opérateurs dans le Grand Est en 2016"/>
    <hyperlink ref="C12" location="'Dépenses communes et groupement'!A1" display="Dépenses culturelles des communes et de leurs groupements dans le Grand Est en 2016"/>
    <hyperlink ref="C13" location="'Répartition équipements'!A1" display="Répartition des principaux équipements culturels par type de territoire de vie dans le Grand Est en 2016"/>
    <hyperlink ref="C14" location="Sommaire!A1" display="Secteurs culturels et professions culturelles dans le Grand Est en 2014"/>
    <hyperlink ref="C15" location="'Répartition prof cult'!A1" display="Répartition des professions culturelles dans le Grand Est en 2014"/>
    <hyperlink ref="C16" location="'Diplômes revenus prof cult'!A1" display="Part des diplômés du supérieur et salaire médian annuel selon les professions culturelles dans le Grand Est en 2014"/>
    <hyperlink ref="C17" location="'Répart emploi par secteur'!A1" display="Répartition de l'emploi par secteur culturel dans le Grand Est en 2014"/>
    <hyperlink ref="C18" location="'Non salariés'!A1" display="Caractéristiques des non-salariés par secteur culturel dans le Grand Est en 2014"/>
    <hyperlink ref="C19" location="'Entreprises culturelles'!A1" display="Poids des entreprises dans les secteurs culturels marchands dans le Grand Est en 2015"/>
    <hyperlink ref="C20" location="'Entreprises CA et salairés'!A1" display="Répartition du nombre d'établissements, du chiffre d'affaires et des effectifs salariés par domaine culturel dans le Grand Est en 2015 "/>
    <hyperlink ref="C21" location="'Effectifs enteprises cult'!A1" display="Répartition des entreprises culturelles dans le Grand Est en 2015"/>
    <hyperlink ref="C22" location="'Principales entreprises cult'!A1" display="Principaux établissements culturels employeurs dans le Grand Est en 201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heetViews>
  <sheetFormatPr baseColWidth="10" defaultRowHeight="15"/>
  <cols>
    <col min="1" max="1" width="73.140625" customWidth="1"/>
    <col min="2" max="2" width="18.7109375" customWidth="1"/>
    <col min="3" max="3" width="17.42578125" customWidth="1"/>
    <col min="4" max="4" width="16" customWidth="1"/>
  </cols>
  <sheetData>
    <row r="1" spans="1:5">
      <c r="A1" s="35" t="s">
        <v>202</v>
      </c>
    </row>
    <row r="2" spans="1:5" ht="15.75" thickBot="1"/>
    <row r="3" spans="1:5">
      <c r="A3" s="266"/>
      <c r="B3" s="265" t="s">
        <v>89</v>
      </c>
      <c r="C3" s="265"/>
      <c r="D3" s="93" t="s">
        <v>90</v>
      </c>
      <c r="E3" s="14"/>
    </row>
    <row r="4" spans="1:5">
      <c r="A4" s="267"/>
      <c r="B4" s="57" t="s">
        <v>91</v>
      </c>
      <c r="C4" s="57" t="s">
        <v>92</v>
      </c>
      <c r="D4" s="95" t="s">
        <v>92</v>
      </c>
      <c r="E4" s="14"/>
    </row>
    <row r="5" spans="1:5">
      <c r="A5" s="116" t="s">
        <v>93</v>
      </c>
      <c r="B5" s="7">
        <v>1409.41</v>
      </c>
      <c r="C5" s="97">
        <v>4.7452549470632086E-2</v>
      </c>
      <c r="D5" s="98">
        <v>5.9695999446711168E-2</v>
      </c>
      <c r="E5" s="14"/>
    </row>
    <row r="6" spans="1:5">
      <c r="A6" s="117" t="s">
        <v>94</v>
      </c>
      <c r="B6" s="7">
        <v>4991.33</v>
      </c>
      <c r="C6" s="97">
        <v>0.16804998811506236</v>
      </c>
      <c r="D6" s="98">
        <v>0.16652224216969219</v>
      </c>
      <c r="E6" s="14"/>
    </row>
    <row r="7" spans="1:5">
      <c r="A7" s="117" t="s">
        <v>95</v>
      </c>
      <c r="B7" s="7">
        <v>1105.28</v>
      </c>
      <c r="C7" s="97">
        <v>3.7212985489602196E-2</v>
      </c>
      <c r="D7" s="98">
        <v>3.4457912342882424E-2</v>
      </c>
      <c r="E7" s="14"/>
    </row>
    <row r="8" spans="1:5">
      <c r="A8" s="117" t="s">
        <v>96</v>
      </c>
      <c r="B8" s="7">
        <v>1447.23</v>
      </c>
      <c r="C8" s="97">
        <v>4.8725887548962239E-2</v>
      </c>
      <c r="D8" s="98">
        <v>3.8737868163101881E-2</v>
      </c>
      <c r="E8" s="14"/>
    </row>
    <row r="9" spans="1:5">
      <c r="A9" s="117" t="s">
        <v>97</v>
      </c>
      <c r="B9" s="7">
        <v>3516.91</v>
      </c>
      <c r="C9" s="97">
        <v>0.11840865735219749</v>
      </c>
      <c r="D9" s="98">
        <v>0.12494811875545007</v>
      </c>
      <c r="E9" s="14"/>
    </row>
    <row r="10" spans="1:5">
      <c r="A10" s="117" t="s">
        <v>98</v>
      </c>
      <c r="B10" s="7">
        <v>2769.17</v>
      </c>
      <c r="C10" s="97">
        <v>9.3233463944196682E-2</v>
      </c>
      <c r="D10" s="98">
        <v>0.11310917080418117</v>
      </c>
      <c r="E10" s="14"/>
    </row>
    <row r="11" spans="1:5">
      <c r="A11" s="117" t="s">
        <v>99</v>
      </c>
      <c r="B11" s="7">
        <v>2807.54</v>
      </c>
      <c r="C11" s="97">
        <v>9.4525319630752155E-2</v>
      </c>
      <c r="D11" s="98">
        <v>9.7872196110896079E-2</v>
      </c>
      <c r="E11" s="14"/>
    </row>
    <row r="12" spans="1:5">
      <c r="A12" s="117" t="s">
        <v>100</v>
      </c>
      <c r="B12" s="7">
        <v>2544.79</v>
      </c>
      <c r="C12" s="97">
        <v>8.5678953155838136E-2</v>
      </c>
      <c r="D12" s="98">
        <v>9.5598695604895104E-2</v>
      </c>
      <c r="E12" s="14"/>
    </row>
    <row r="13" spans="1:5">
      <c r="A13" s="117" t="s">
        <v>101</v>
      </c>
      <c r="B13" s="7">
        <v>257.43</v>
      </c>
      <c r="C13" s="97">
        <v>8.6672507008073007E-3</v>
      </c>
      <c r="D13" s="98">
        <v>1.9245119038344E-2</v>
      </c>
      <c r="E13" s="14"/>
    </row>
    <row r="14" spans="1:5">
      <c r="A14" s="117" t="s">
        <v>102</v>
      </c>
      <c r="B14" s="7">
        <v>1203.3599999999999</v>
      </c>
      <c r="C14" s="97">
        <v>4.0515180061855546E-2</v>
      </c>
      <c r="D14" s="98">
        <v>2.8537571770270137E-2</v>
      </c>
      <c r="E14" s="14"/>
    </row>
    <row r="15" spans="1:5">
      <c r="A15" s="117" t="s">
        <v>103</v>
      </c>
      <c r="B15" s="7">
        <v>1544.03</v>
      </c>
      <c r="C15" s="97">
        <v>5.1984986596618481E-2</v>
      </c>
      <c r="D15" s="98">
        <v>4.3171261644376097E-2</v>
      </c>
      <c r="E15" s="14"/>
    </row>
    <row r="16" spans="1:5">
      <c r="A16" s="117" t="s">
        <v>104</v>
      </c>
      <c r="B16" s="7">
        <v>2940.84</v>
      </c>
      <c r="C16" s="97">
        <v>9.9013314496997795E-2</v>
      </c>
      <c r="D16" s="98">
        <v>9.4039804299070953E-2</v>
      </c>
      <c r="E16" s="14"/>
    </row>
    <row r="17" spans="1:5">
      <c r="A17" s="117" t="s">
        <v>105</v>
      </c>
      <c r="B17" s="7">
        <v>3164.14</v>
      </c>
      <c r="C17" s="97">
        <v>0.10653146343647753</v>
      </c>
      <c r="D17" s="98">
        <v>8.4064039850128724E-2</v>
      </c>
      <c r="E17" s="14"/>
    </row>
    <row r="18" spans="1:5">
      <c r="A18" s="94" t="s">
        <v>106</v>
      </c>
      <c r="B18" s="59">
        <v>29701.46</v>
      </c>
      <c r="C18" s="60">
        <v>1</v>
      </c>
      <c r="D18" s="118">
        <v>1</v>
      </c>
      <c r="E18" s="14"/>
    </row>
    <row r="19" spans="1:5" ht="15.75" thickBot="1">
      <c r="A19" s="100" t="s">
        <v>107</v>
      </c>
      <c r="B19" s="101" t="s">
        <v>108</v>
      </c>
      <c r="C19" s="102">
        <v>1.4172324088495237E-2</v>
      </c>
      <c r="D19" s="103">
        <v>2.2794628659025366E-2</v>
      </c>
      <c r="E19" s="14"/>
    </row>
    <row r="20" spans="1:5">
      <c r="A20" s="14"/>
      <c r="B20" s="14"/>
      <c r="C20" s="14"/>
      <c r="D20" s="14"/>
      <c r="E20" s="14"/>
    </row>
    <row r="21" spans="1:5">
      <c r="A21" s="37" t="s">
        <v>109</v>
      </c>
      <c r="B21" s="14"/>
      <c r="C21" s="14"/>
      <c r="D21" s="14"/>
      <c r="E21" s="14"/>
    </row>
    <row r="22" spans="1:5">
      <c r="A22" s="37" t="s">
        <v>87</v>
      </c>
      <c r="B22" s="14"/>
      <c r="C22" s="14"/>
      <c r="D22" s="14"/>
      <c r="E22" s="14"/>
    </row>
    <row r="23" spans="1:5">
      <c r="A23" s="37" t="s">
        <v>110</v>
      </c>
      <c r="B23" s="14"/>
      <c r="C23" s="14"/>
      <c r="D23" s="14"/>
      <c r="E23" s="14"/>
    </row>
    <row r="24" spans="1:5">
      <c r="A24" s="14"/>
      <c r="B24" s="14"/>
      <c r="C24" s="14"/>
      <c r="D24" s="14"/>
      <c r="E24" s="14"/>
    </row>
    <row r="25" spans="1:5">
      <c r="A25" s="14"/>
      <c r="B25" s="14"/>
      <c r="C25" s="14"/>
      <c r="D25" s="14"/>
      <c r="E25" s="14"/>
    </row>
    <row r="26" spans="1:5">
      <c r="A26" s="14"/>
      <c r="B26" s="14"/>
      <c r="C26" s="14"/>
      <c r="D26" s="14"/>
      <c r="E26" s="14"/>
    </row>
    <row r="27" spans="1:5">
      <c r="A27" s="14"/>
      <c r="B27" s="14"/>
      <c r="C27" s="14"/>
      <c r="D27" s="14"/>
      <c r="E27" s="14"/>
    </row>
    <row r="28" spans="1:5">
      <c r="A28" s="14"/>
      <c r="B28" s="14"/>
      <c r="C28" s="58"/>
      <c r="D28" s="14"/>
      <c r="E28" s="14"/>
    </row>
  </sheetData>
  <mergeCells count="2">
    <mergeCell ref="B3:C3"/>
    <mergeCell ref="A3:A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33" sqref="A33"/>
    </sheetView>
  </sheetViews>
  <sheetFormatPr baseColWidth="10" defaultRowHeight="15"/>
  <cols>
    <col min="1" max="1" width="81.28515625" customWidth="1"/>
    <col min="2" max="2" width="16.42578125" customWidth="1"/>
    <col min="3" max="3" width="17.28515625" customWidth="1"/>
    <col min="4" max="4" width="19" customWidth="1"/>
  </cols>
  <sheetData>
    <row r="1" spans="1:8">
      <c r="A1" s="35" t="s">
        <v>285</v>
      </c>
    </row>
    <row r="2" spans="1:8" s="14" customFormat="1" ht="12" thickBot="1"/>
    <row r="3" spans="1:8" s="14" customFormat="1" ht="11.25">
      <c r="A3" s="108" t="s">
        <v>111</v>
      </c>
      <c r="B3" s="112" t="s">
        <v>91</v>
      </c>
      <c r="C3" s="113" t="s">
        <v>112</v>
      </c>
      <c r="D3" s="109" t="s">
        <v>113</v>
      </c>
      <c r="E3" s="61"/>
      <c r="F3" s="61"/>
      <c r="G3" s="65"/>
      <c r="H3" s="65"/>
    </row>
    <row r="4" spans="1:8" s="14" customFormat="1" ht="11.25">
      <c r="A4" s="104" t="s">
        <v>94</v>
      </c>
      <c r="B4" s="110">
        <v>3002.46</v>
      </c>
      <c r="C4" s="111">
        <v>0.52063308087368354</v>
      </c>
      <c r="D4" s="105">
        <v>18445</v>
      </c>
      <c r="E4" s="61"/>
      <c r="F4" s="61"/>
      <c r="G4" s="65"/>
      <c r="H4" s="65"/>
    </row>
    <row r="5" spans="1:8" s="14" customFormat="1" ht="11.25">
      <c r="A5" s="104" t="s">
        <v>97</v>
      </c>
      <c r="B5" s="110">
        <v>2750.5</v>
      </c>
      <c r="C5" s="111">
        <v>0.45361570623523001</v>
      </c>
      <c r="D5" s="105">
        <v>9402</v>
      </c>
      <c r="E5" s="61"/>
      <c r="F5" s="61"/>
      <c r="G5" s="65"/>
      <c r="H5" s="65"/>
    </row>
    <row r="6" spans="1:8" s="14" customFormat="1" ht="11.25">
      <c r="A6" s="104" t="s">
        <v>98</v>
      </c>
      <c r="B6" s="110">
        <v>1580.06</v>
      </c>
      <c r="C6" s="111">
        <v>0.62052073971874488</v>
      </c>
      <c r="D6" s="105">
        <v>24560.5</v>
      </c>
      <c r="E6" s="61"/>
      <c r="F6" s="61"/>
      <c r="G6" s="65"/>
      <c r="H6" s="65"/>
    </row>
    <row r="7" spans="1:8" s="14" customFormat="1" ht="11.25">
      <c r="A7" s="104" t="s">
        <v>99</v>
      </c>
      <c r="B7" s="110">
        <v>2617.9</v>
      </c>
      <c r="C7" s="111">
        <v>0.41572252568852891</v>
      </c>
      <c r="D7" s="105">
        <v>13134</v>
      </c>
      <c r="E7" s="61"/>
      <c r="F7" s="61"/>
      <c r="G7" s="65"/>
      <c r="H7" s="65"/>
    </row>
    <row r="8" spans="1:8" s="14" customFormat="1" ht="11.25">
      <c r="A8" s="104" t="s">
        <v>100</v>
      </c>
      <c r="B8" s="110">
        <v>2237.39</v>
      </c>
      <c r="C8" s="111">
        <v>0.70629170596096347</v>
      </c>
      <c r="D8" s="105">
        <v>35090.5</v>
      </c>
      <c r="E8" s="61"/>
      <c r="F8" s="61"/>
      <c r="G8" s="65"/>
      <c r="H8" s="65"/>
    </row>
    <row r="9" spans="1:8" s="14" customFormat="1" ht="11.25">
      <c r="A9" s="104" t="s">
        <v>103</v>
      </c>
      <c r="B9" s="110">
        <v>1544.03</v>
      </c>
      <c r="C9" s="111">
        <v>0.85344196680116324</v>
      </c>
      <c r="D9" s="105">
        <v>23755</v>
      </c>
      <c r="E9" s="65"/>
      <c r="F9" s="65"/>
      <c r="G9" s="65"/>
      <c r="H9" s="65"/>
    </row>
    <row r="10" spans="1:8" s="14" customFormat="1" ht="11.25">
      <c r="A10" s="104" t="s">
        <v>104</v>
      </c>
      <c r="B10" s="110">
        <v>944.12</v>
      </c>
      <c r="C10" s="111">
        <v>0.93525187476168281</v>
      </c>
      <c r="D10" s="105">
        <v>25688</v>
      </c>
      <c r="E10" s="65"/>
      <c r="F10" s="65"/>
      <c r="G10" s="65"/>
      <c r="H10" s="65"/>
    </row>
    <row r="11" spans="1:8" s="14" customFormat="1" ht="12" thickBot="1">
      <c r="A11" s="106" t="s">
        <v>105</v>
      </c>
      <c r="B11" s="114">
        <v>2484.21</v>
      </c>
      <c r="C11" s="115">
        <v>0.65467090141332651</v>
      </c>
      <c r="D11" s="107">
        <v>11811</v>
      </c>
      <c r="E11" s="65"/>
      <c r="F11" s="65"/>
      <c r="G11" s="65"/>
      <c r="H11" s="65"/>
    </row>
    <row r="12" spans="1:8" s="14" customFormat="1" ht="11.25">
      <c r="A12" s="62"/>
      <c r="B12" s="63"/>
      <c r="C12" s="63"/>
      <c r="D12" s="64"/>
      <c r="E12" s="64"/>
      <c r="F12" s="65"/>
      <c r="G12" s="65"/>
      <c r="H12" s="65"/>
    </row>
    <row r="13" spans="1:8" s="14" customFormat="1" ht="11.25">
      <c r="A13" s="66" t="s">
        <v>114</v>
      </c>
      <c r="B13" s="65"/>
      <c r="C13" s="65"/>
      <c r="D13" s="65"/>
      <c r="E13" s="65"/>
      <c r="F13" s="65"/>
      <c r="G13" s="65"/>
      <c r="H13" s="65"/>
    </row>
    <row r="14" spans="1:8" s="14" customFormat="1" ht="11.25">
      <c r="A14" s="66" t="s">
        <v>115</v>
      </c>
      <c r="B14" s="65"/>
      <c r="C14" s="65"/>
      <c r="D14" s="65"/>
      <c r="E14" s="65"/>
      <c r="F14" s="65"/>
      <c r="G14" s="65"/>
      <c r="H14" s="65"/>
    </row>
    <row r="15" spans="1:8" s="14" customFormat="1" ht="11.25">
      <c r="A15" s="66" t="s">
        <v>116</v>
      </c>
      <c r="B15" s="65"/>
      <c r="C15" s="65"/>
      <c r="D15" s="65"/>
      <c r="E15" s="65"/>
      <c r="F15" s="65"/>
      <c r="G15" s="65"/>
      <c r="H15" s="65"/>
    </row>
    <row r="16" spans="1:8" s="14" customFormat="1" ht="11.25">
      <c r="A16" s="65"/>
      <c r="B16" s="65"/>
      <c r="C16" s="65"/>
      <c r="D16" s="65"/>
      <c r="E16" s="65"/>
      <c r="F16" s="65"/>
      <c r="G16" s="65"/>
      <c r="H16" s="65"/>
    </row>
    <row r="17" spans="1:8" s="14" customFormat="1" ht="11.25">
      <c r="A17" s="65"/>
      <c r="B17" s="65"/>
      <c r="C17" s="65"/>
      <c r="D17" s="65"/>
      <c r="E17" s="65"/>
      <c r="F17" s="65"/>
      <c r="G17" s="65"/>
      <c r="H17" s="65"/>
    </row>
    <row r="18" spans="1:8" s="14" customFormat="1" ht="11.25">
      <c r="A18" s="65"/>
      <c r="B18" s="65"/>
      <c r="C18" s="65"/>
      <c r="D18" s="65"/>
      <c r="E18" s="65"/>
      <c r="F18" s="65"/>
      <c r="G18" s="65"/>
      <c r="H18" s="6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I38" sqref="I38"/>
    </sheetView>
  </sheetViews>
  <sheetFormatPr baseColWidth="10" defaultRowHeight="15"/>
  <cols>
    <col min="1" max="1" width="51.28515625" customWidth="1"/>
    <col min="2" max="2" width="17.7109375" customWidth="1"/>
    <col min="3" max="3" width="14.140625" customWidth="1"/>
    <col min="4" max="4" width="17.28515625" customWidth="1"/>
  </cols>
  <sheetData>
    <row r="1" spans="1:8">
      <c r="A1" s="35" t="s">
        <v>204</v>
      </c>
    </row>
    <row r="2" spans="1:8" ht="15.75" thickBot="1"/>
    <row r="3" spans="1:8">
      <c r="A3" s="266"/>
      <c r="B3" s="265" t="s">
        <v>89</v>
      </c>
      <c r="C3" s="265"/>
      <c r="D3" s="93" t="s">
        <v>90</v>
      </c>
      <c r="E3" s="14"/>
      <c r="F3" s="56"/>
      <c r="G3" s="56"/>
      <c r="H3" s="56"/>
    </row>
    <row r="4" spans="1:8">
      <c r="A4" s="267"/>
      <c r="B4" s="57" t="s">
        <v>91</v>
      </c>
      <c r="C4" s="57" t="s">
        <v>92</v>
      </c>
      <c r="D4" s="95" t="s">
        <v>92</v>
      </c>
      <c r="E4" s="14"/>
      <c r="F4" s="56"/>
      <c r="G4" s="56"/>
      <c r="H4" s="56"/>
    </row>
    <row r="5" spans="1:8">
      <c r="A5" s="96" t="s">
        <v>58</v>
      </c>
      <c r="B5" s="7">
        <v>5158.1499999999996</v>
      </c>
      <c r="C5" s="97">
        <v>0.14790220387373224</v>
      </c>
      <c r="D5" s="98">
        <v>0.14467970508356659</v>
      </c>
      <c r="E5" s="14"/>
      <c r="F5" s="56"/>
      <c r="G5" s="56"/>
      <c r="H5" s="56"/>
    </row>
    <row r="6" spans="1:8">
      <c r="A6" s="96" t="s">
        <v>117</v>
      </c>
      <c r="B6" s="7">
        <v>2327.7800000000002</v>
      </c>
      <c r="C6" s="97">
        <v>6.6745595248916087E-2</v>
      </c>
      <c r="D6" s="98">
        <v>6.8877545198977319E-2</v>
      </c>
      <c r="E6" s="14"/>
      <c r="F6" s="56"/>
      <c r="G6" s="56"/>
      <c r="H6" s="56"/>
    </row>
    <row r="7" spans="1:8">
      <c r="A7" s="96" t="s">
        <v>118</v>
      </c>
      <c r="B7" s="7">
        <v>1745.82</v>
      </c>
      <c r="C7" s="97">
        <v>5.0058766334216576E-2</v>
      </c>
      <c r="D7" s="98">
        <v>5.7959033988062805E-2</v>
      </c>
      <c r="E7" s="14"/>
      <c r="F7" s="56"/>
      <c r="G7" s="56"/>
      <c r="H7" s="56"/>
    </row>
    <row r="8" spans="1:8">
      <c r="A8" s="96" t="s">
        <v>119</v>
      </c>
      <c r="B8" s="7">
        <v>1139.78</v>
      </c>
      <c r="C8" s="97">
        <v>3.2681479586906655E-2</v>
      </c>
      <c r="D8" s="98">
        <v>3.1602377142776902E-2</v>
      </c>
      <c r="E8" s="14"/>
      <c r="F8" s="56"/>
      <c r="G8" s="56"/>
      <c r="H8" s="56"/>
    </row>
    <row r="9" spans="1:8">
      <c r="A9" s="96" t="s">
        <v>120</v>
      </c>
      <c r="B9" s="7">
        <v>894.45</v>
      </c>
      <c r="C9" s="97">
        <v>2.5647010314717451E-2</v>
      </c>
      <c r="D9" s="98">
        <v>2.7684898390984574E-2</v>
      </c>
      <c r="E9" s="14"/>
      <c r="F9" s="56"/>
      <c r="G9" s="56"/>
      <c r="H9" s="56"/>
    </row>
    <row r="10" spans="1:8">
      <c r="A10" s="96" t="s">
        <v>121</v>
      </c>
      <c r="B10" s="7">
        <v>977.65</v>
      </c>
      <c r="C10" s="97">
        <v>2.803264535097939E-2</v>
      </c>
      <c r="D10" s="98">
        <v>1.7784115693934531E-2</v>
      </c>
      <c r="E10" s="14"/>
      <c r="F10" s="56"/>
      <c r="G10" s="56"/>
      <c r="H10" s="56"/>
    </row>
    <row r="11" spans="1:8">
      <c r="A11" s="96" t="s">
        <v>122</v>
      </c>
      <c r="B11" s="7">
        <v>1466.46</v>
      </c>
      <c r="C11" s="97">
        <v>4.2048537923998604E-2</v>
      </c>
      <c r="D11" s="98">
        <v>4.9445210475086251E-2</v>
      </c>
      <c r="E11" s="14"/>
      <c r="F11" s="56"/>
      <c r="G11" s="56"/>
      <c r="H11" s="56"/>
    </row>
    <row r="12" spans="1:8">
      <c r="A12" s="96" t="s">
        <v>123</v>
      </c>
      <c r="B12" s="7">
        <v>877.19</v>
      </c>
      <c r="C12" s="97">
        <v>2.5152105738685229E-2</v>
      </c>
      <c r="D12" s="98">
        <v>9.144017076388225E-2</v>
      </c>
      <c r="E12" s="14"/>
      <c r="F12" s="56"/>
      <c r="G12" s="56"/>
      <c r="H12" s="56"/>
    </row>
    <row r="13" spans="1:8">
      <c r="A13" s="96" t="s">
        <v>22</v>
      </c>
      <c r="B13" s="7">
        <v>7322</v>
      </c>
      <c r="C13" s="97">
        <v>0.20994735259026348</v>
      </c>
      <c r="D13" s="98">
        <v>0.17908009325776986</v>
      </c>
      <c r="E13" s="14"/>
      <c r="F13" s="56"/>
      <c r="G13" s="56"/>
      <c r="H13" s="56"/>
    </row>
    <row r="14" spans="1:8">
      <c r="A14" s="96" t="s">
        <v>73</v>
      </c>
      <c r="B14" s="7">
        <v>4790.1000000000004</v>
      </c>
      <c r="C14" s="97">
        <v>0.1373489229230567</v>
      </c>
      <c r="D14" s="98">
        <v>0.12939148398225539</v>
      </c>
      <c r="E14" s="14"/>
      <c r="F14" s="56"/>
      <c r="G14" s="56"/>
      <c r="H14" s="56"/>
    </row>
    <row r="15" spans="1:8">
      <c r="A15" s="96" t="s">
        <v>21</v>
      </c>
      <c r="B15" s="7">
        <v>4163.8500000000004</v>
      </c>
      <c r="C15" s="97">
        <v>0.11939214478052017</v>
      </c>
      <c r="D15" s="98">
        <v>9.9786764570356276E-2</v>
      </c>
      <c r="E15" s="14"/>
      <c r="F15" s="56"/>
      <c r="G15" s="56"/>
      <c r="H15" s="56"/>
    </row>
    <row r="16" spans="1:8">
      <c r="A16" s="96" t="s">
        <v>18</v>
      </c>
      <c r="B16" s="7">
        <v>2698.19</v>
      </c>
      <c r="C16" s="97">
        <v>7.7366545654947147E-2</v>
      </c>
      <c r="D16" s="98">
        <v>7.0850334971400392E-2</v>
      </c>
      <c r="E16" s="14"/>
      <c r="F16" s="56"/>
      <c r="G16" s="56"/>
      <c r="H16" s="56"/>
    </row>
    <row r="17" spans="1:8">
      <c r="A17" s="96" t="s">
        <v>124</v>
      </c>
      <c r="B17" s="7">
        <v>1313.99</v>
      </c>
      <c r="C17" s="97">
        <v>3.7676689679060411E-2</v>
      </c>
      <c r="D17" s="98">
        <v>3.1418266480946901E-2</v>
      </c>
      <c r="E17" s="14"/>
      <c r="F17" s="56"/>
      <c r="G17" s="56"/>
      <c r="H17" s="56"/>
    </row>
    <row r="18" spans="1:8">
      <c r="A18" s="94" t="s">
        <v>125</v>
      </c>
      <c r="B18" s="59">
        <v>34875.409999999996</v>
      </c>
      <c r="C18" s="67">
        <v>1</v>
      </c>
      <c r="D18" s="99">
        <v>1</v>
      </c>
      <c r="E18" s="14"/>
      <c r="F18" s="56"/>
      <c r="G18" s="56"/>
      <c r="H18" s="56"/>
    </row>
    <row r="19" spans="1:8" ht="15.75" thickBot="1">
      <c r="A19" s="100" t="s">
        <v>126</v>
      </c>
      <c r="B19" s="101" t="s">
        <v>108</v>
      </c>
      <c r="C19" s="102">
        <v>1.6641121791290653E-2</v>
      </c>
      <c r="D19" s="103">
        <v>2.59689946173054E-2</v>
      </c>
      <c r="E19" s="14"/>
      <c r="F19" s="56"/>
      <c r="G19" s="56"/>
      <c r="H19" s="56"/>
    </row>
    <row r="20" spans="1:8">
      <c r="A20" s="14"/>
      <c r="B20" s="14"/>
      <c r="C20" s="14"/>
      <c r="D20" s="14"/>
      <c r="E20" s="14"/>
      <c r="F20" s="56"/>
      <c r="G20" s="56"/>
      <c r="H20" s="56"/>
    </row>
    <row r="21" spans="1:8">
      <c r="A21" s="37" t="s">
        <v>127</v>
      </c>
      <c r="B21" s="14"/>
      <c r="C21" s="14"/>
      <c r="D21" s="14"/>
      <c r="E21" s="14"/>
      <c r="F21" s="56"/>
      <c r="G21" s="56"/>
      <c r="H21" s="56"/>
    </row>
    <row r="22" spans="1:8">
      <c r="A22" s="37" t="s">
        <v>87</v>
      </c>
      <c r="B22" s="14"/>
      <c r="C22" s="14"/>
      <c r="D22" s="14"/>
      <c r="E22" s="14"/>
      <c r="F22" s="56"/>
      <c r="G22" s="56"/>
      <c r="H22" s="56"/>
    </row>
    <row r="23" spans="1:8">
      <c r="A23" s="37" t="s">
        <v>128</v>
      </c>
      <c r="B23" s="14"/>
      <c r="C23" s="14"/>
      <c r="D23" s="14"/>
      <c r="E23" s="14"/>
      <c r="F23" s="56"/>
      <c r="G23" s="56"/>
      <c r="H23" s="56"/>
    </row>
    <row r="24" spans="1:8">
      <c r="A24" s="14"/>
      <c r="B24" s="14"/>
      <c r="C24" s="14"/>
      <c r="D24" s="14"/>
      <c r="E24" s="14"/>
      <c r="F24" s="56"/>
      <c r="G24" s="56"/>
      <c r="H24" s="56"/>
    </row>
    <row r="25" spans="1:8">
      <c r="A25" s="14"/>
      <c r="B25" s="14"/>
      <c r="C25" s="58"/>
      <c r="D25" s="14"/>
      <c r="E25" s="14"/>
      <c r="F25" s="56"/>
      <c r="G25" s="56"/>
      <c r="H25" s="56"/>
    </row>
    <row r="26" spans="1:8">
      <c r="A26" s="14"/>
      <c r="B26" s="14"/>
      <c r="C26" s="14"/>
      <c r="D26" s="14"/>
      <c r="E26" s="14"/>
      <c r="F26" s="56"/>
      <c r="G26" s="56"/>
      <c r="H26" s="56"/>
    </row>
    <row r="27" spans="1:8">
      <c r="A27" s="56"/>
      <c r="B27" s="56"/>
      <c r="C27" s="56"/>
      <c r="D27" s="56"/>
      <c r="E27" s="56"/>
      <c r="F27" s="56"/>
      <c r="G27" s="56"/>
      <c r="H27" s="56"/>
    </row>
    <row r="28" spans="1:8">
      <c r="A28" s="56"/>
      <c r="B28" s="56"/>
      <c r="C28" s="56"/>
      <c r="D28" s="56"/>
      <c r="E28" s="56"/>
      <c r="F28" s="56"/>
      <c r="G28" s="56"/>
      <c r="H28" s="56"/>
    </row>
    <row r="29" spans="1:8">
      <c r="A29" s="56"/>
      <c r="B29" s="56"/>
      <c r="C29" s="56"/>
      <c r="D29" s="56"/>
      <c r="E29" s="56"/>
      <c r="F29" s="56"/>
      <c r="G29" s="56"/>
      <c r="H29" s="56"/>
    </row>
    <row r="30" spans="1:8">
      <c r="A30" s="56"/>
      <c r="B30" s="56"/>
      <c r="C30" s="56"/>
      <c r="D30" s="56"/>
      <c r="E30" s="56"/>
      <c r="F30" s="56"/>
      <c r="G30" s="56"/>
      <c r="H30" s="56"/>
    </row>
    <row r="31" spans="1:8">
      <c r="A31" s="56"/>
      <c r="B31" s="56"/>
      <c r="C31" s="56"/>
      <c r="D31" s="56"/>
      <c r="E31" s="56"/>
      <c r="F31" s="56"/>
      <c r="G31" s="56"/>
      <c r="H31" s="56"/>
    </row>
  </sheetData>
  <mergeCells count="2">
    <mergeCell ref="B3:C3"/>
    <mergeCell ref="A3:A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baseColWidth="10" defaultRowHeight="15"/>
  <cols>
    <col min="1" max="1" width="85.7109375" bestFit="1" customWidth="1"/>
    <col min="2" max="2" width="19.28515625" bestFit="1" customWidth="1"/>
    <col min="3" max="3" width="26.42578125" bestFit="1" customWidth="1"/>
    <col min="4" max="4" width="28.5703125" bestFit="1" customWidth="1"/>
  </cols>
  <sheetData>
    <row r="1" spans="1:7">
      <c r="A1" s="35" t="s">
        <v>286</v>
      </c>
    </row>
    <row r="2" spans="1:7" ht="15.75" thickBot="1"/>
    <row r="3" spans="1:7">
      <c r="A3" s="81"/>
      <c r="B3" s="82"/>
      <c r="C3" s="268" t="s">
        <v>129</v>
      </c>
      <c r="D3" s="269"/>
      <c r="E3" s="65"/>
      <c r="F3" s="14"/>
      <c r="G3" s="14"/>
    </row>
    <row r="4" spans="1:7">
      <c r="A4" s="83" t="s">
        <v>130</v>
      </c>
      <c r="B4" s="69" t="s">
        <v>131</v>
      </c>
      <c r="C4" s="68" t="s">
        <v>132</v>
      </c>
      <c r="D4" s="84" t="s">
        <v>133</v>
      </c>
      <c r="E4" s="65"/>
      <c r="F4" s="14"/>
      <c r="G4" s="14"/>
    </row>
    <row r="5" spans="1:7">
      <c r="A5" s="85" t="s">
        <v>21</v>
      </c>
      <c r="B5" s="70">
        <v>0.39596928872172654</v>
      </c>
      <c r="C5" s="71">
        <v>0.22229916897506924</v>
      </c>
      <c r="D5" s="86">
        <v>0.2257617728531856</v>
      </c>
      <c r="E5" s="65"/>
      <c r="F5" s="14"/>
      <c r="G5" s="14"/>
    </row>
    <row r="6" spans="1:7">
      <c r="A6" s="85" t="s">
        <v>118</v>
      </c>
      <c r="B6" s="70">
        <v>0.79591199280827662</v>
      </c>
      <c r="C6" s="71">
        <v>0.6654772524531668</v>
      </c>
      <c r="D6" s="86">
        <v>0.49330954504906332</v>
      </c>
      <c r="E6" s="65"/>
      <c r="F6" s="14"/>
      <c r="G6" s="14"/>
    </row>
    <row r="7" spans="1:7">
      <c r="A7" s="85" t="s">
        <v>120</v>
      </c>
      <c r="B7" s="70">
        <v>0.59388817695886575</v>
      </c>
      <c r="C7" s="71">
        <v>0.75914893617021273</v>
      </c>
      <c r="D7" s="86">
        <v>0.41361702127659572</v>
      </c>
      <c r="E7" s="65"/>
      <c r="F7" s="14"/>
      <c r="G7" s="14"/>
    </row>
    <row r="8" spans="1:7">
      <c r="A8" s="85" t="s">
        <v>121</v>
      </c>
      <c r="B8" s="72" t="s">
        <v>134</v>
      </c>
      <c r="C8" s="73" t="s">
        <v>134</v>
      </c>
      <c r="D8" s="87" t="s">
        <v>134</v>
      </c>
      <c r="E8" s="65"/>
      <c r="F8" s="14"/>
      <c r="G8" s="14"/>
    </row>
    <row r="9" spans="1:7">
      <c r="A9" s="85" t="s">
        <v>124</v>
      </c>
      <c r="B9" s="70">
        <v>0.3138239066023969</v>
      </c>
      <c r="C9" s="71">
        <v>0.78816199376947038</v>
      </c>
      <c r="D9" s="86">
        <v>0.6479750778816199</v>
      </c>
      <c r="E9" s="65"/>
      <c r="F9" s="14"/>
      <c r="G9" s="14"/>
    </row>
    <row r="10" spans="1:7">
      <c r="A10" s="85" t="s">
        <v>123</v>
      </c>
      <c r="B10" s="70">
        <v>0.20145060232311807</v>
      </c>
      <c r="C10" s="71">
        <v>0.68292682926829273</v>
      </c>
      <c r="D10" s="86">
        <v>0.51219512195121952</v>
      </c>
      <c r="E10" s="65"/>
      <c r="F10" s="14"/>
      <c r="G10" s="14"/>
    </row>
    <row r="11" spans="1:7">
      <c r="A11" s="85" t="s">
        <v>117</v>
      </c>
      <c r="B11" s="70">
        <v>0.3062817582262321</v>
      </c>
      <c r="C11" s="71">
        <v>0.57384987893462469</v>
      </c>
      <c r="D11" s="86">
        <v>0.32566585956416466</v>
      </c>
      <c r="E11" s="65"/>
      <c r="F11" s="14"/>
      <c r="G11" s="14"/>
    </row>
    <row r="12" spans="1:7">
      <c r="A12" s="85" t="s">
        <v>18</v>
      </c>
      <c r="B12" s="72" t="s">
        <v>134</v>
      </c>
      <c r="C12" s="73" t="s">
        <v>134</v>
      </c>
      <c r="D12" s="87" t="s">
        <v>134</v>
      </c>
      <c r="E12" s="65"/>
      <c r="F12" s="14"/>
      <c r="G12" s="14"/>
    </row>
    <row r="13" spans="1:7">
      <c r="A13" s="85" t="s">
        <v>119</v>
      </c>
      <c r="B13" s="70">
        <v>0.58607293286785178</v>
      </c>
      <c r="C13" s="71">
        <v>0.75898692810457513</v>
      </c>
      <c r="D13" s="86">
        <v>0.51552287581699341</v>
      </c>
      <c r="E13" s="65"/>
      <c r="F13" s="14"/>
      <c r="G13" s="14"/>
    </row>
    <row r="14" spans="1:7">
      <c r="A14" s="85" t="s">
        <v>58</v>
      </c>
      <c r="B14" s="70">
        <v>0.21756691915273535</v>
      </c>
      <c r="C14" s="71">
        <v>5.3784860557768925E-2</v>
      </c>
      <c r="D14" s="86">
        <v>0.12549800796812749</v>
      </c>
      <c r="E14" s="65"/>
      <c r="F14" s="14"/>
      <c r="G14" s="14"/>
    </row>
    <row r="15" spans="1:7">
      <c r="A15" s="85" t="s">
        <v>73</v>
      </c>
      <c r="B15" s="70">
        <v>0.17630514694211832</v>
      </c>
      <c r="C15" s="71">
        <v>0.31949250288350634</v>
      </c>
      <c r="D15" s="86">
        <v>0.29411764705882354</v>
      </c>
      <c r="E15" s="65"/>
      <c r="F15" s="14"/>
      <c r="G15" s="14"/>
    </row>
    <row r="16" spans="1:7">
      <c r="A16" s="85" t="s">
        <v>22</v>
      </c>
      <c r="B16" s="70">
        <v>0.18139701078436699</v>
      </c>
      <c r="C16" s="71">
        <v>0.61209068010075562</v>
      </c>
      <c r="D16" s="86">
        <v>0.58690176322418131</v>
      </c>
      <c r="E16" s="65"/>
      <c r="F16" s="14"/>
      <c r="G16" s="14"/>
    </row>
    <row r="17" spans="1:7">
      <c r="A17" s="85" t="s">
        <v>122</v>
      </c>
      <c r="B17" s="72" t="s">
        <v>134</v>
      </c>
      <c r="C17" s="73" t="s">
        <v>134</v>
      </c>
      <c r="D17" s="87" t="s">
        <v>134</v>
      </c>
      <c r="E17" s="65"/>
      <c r="F17" s="14"/>
      <c r="G17" s="14"/>
    </row>
    <row r="18" spans="1:7">
      <c r="A18" s="88" t="s">
        <v>125</v>
      </c>
      <c r="B18" s="74">
        <v>0.25029869264526799</v>
      </c>
      <c r="C18" s="74">
        <v>0.25029869264526799</v>
      </c>
      <c r="D18" s="89">
        <v>0.40758967629046366</v>
      </c>
      <c r="E18" s="65"/>
      <c r="F18" s="14"/>
      <c r="G18" s="14"/>
    </row>
    <row r="19" spans="1:7" ht="15.75" thickBot="1">
      <c r="A19" s="90" t="s">
        <v>135</v>
      </c>
      <c r="B19" s="91">
        <v>8.7909195846346724E-2</v>
      </c>
      <c r="C19" s="91">
        <v>8.7909195846346724E-2</v>
      </c>
      <c r="D19" s="92">
        <v>0.2495533779426844</v>
      </c>
      <c r="E19" s="65"/>
      <c r="F19" s="14"/>
      <c r="G19" s="14"/>
    </row>
    <row r="20" spans="1:7">
      <c r="A20" s="75"/>
      <c r="B20" s="76"/>
      <c r="C20" s="61"/>
      <c r="D20" s="65"/>
      <c r="E20" s="65"/>
      <c r="F20" s="14"/>
      <c r="G20" s="14"/>
    </row>
    <row r="21" spans="1:7">
      <c r="A21" s="80" t="s">
        <v>136</v>
      </c>
      <c r="B21" s="65"/>
      <c r="C21" s="65"/>
      <c r="D21" s="65"/>
      <c r="E21" s="65"/>
      <c r="F21" s="14"/>
      <c r="G21" s="14"/>
    </row>
    <row r="22" spans="1:7">
      <c r="A22" s="66" t="s">
        <v>137</v>
      </c>
      <c r="B22" s="65"/>
      <c r="C22" s="65"/>
      <c r="D22" s="65"/>
      <c r="E22" s="65"/>
      <c r="F22" s="14"/>
      <c r="G22" s="14"/>
    </row>
    <row r="23" spans="1:7">
      <c r="A23" s="66" t="s">
        <v>138</v>
      </c>
      <c r="B23" s="65"/>
      <c r="C23" s="65"/>
      <c r="D23" s="65"/>
      <c r="E23" s="65"/>
      <c r="F23" s="14"/>
      <c r="G23" s="14"/>
    </row>
    <row r="24" spans="1:7">
      <c r="A24" s="77"/>
      <c r="B24" s="77"/>
      <c r="C24" s="77"/>
      <c r="D24" s="77"/>
      <c r="E24" s="77"/>
      <c r="F24" s="14"/>
      <c r="G24" s="14"/>
    </row>
    <row r="25" spans="1:7">
      <c r="A25" s="78"/>
      <c r="B25" s="79"/>
      <c r="C25" s="61"/>
      <c r="D25" s="61"/>
      <c r="E25" s="61"/>
      <c r="F25" s="14"/>
      <c r="G25" s="14"/>
    </row>
    <row r="26" spans="1:7">
      <c r="A26" s="65"/>
      <c r="B26" s="76"/>
      <c r="C26" s="61"/>
      <c r="D26" s="65"/>
      <c r="E26" s="65"/>
      <c r="F26" s="14"/>
      <c r="G26" s="14"/>
    </row>
    <row r="27" spans="1:7">
      <c r="A27" s="14"/>
      <c r="B27" s="14"/>
      <c r="C27" s="14"/>
      <c r="D27" s="14"/>
      <c r="E27" s="14"/>
      <c r="F27" s="14"/>
      <c r="G27" s="14"/>
    </row>
    <row r="28" spans="1:7">
      <c r="A28" s="14"/>
      <c r="B28" s="14"/>
      <c r="C28" s="14"/>
      <c r="D28" s="14"/>
      <c r="E28" s="14"/>
      <c r="F28" s="14"/>
      <c r="G28" s="14"/>
    </row>
    <row r="29" spans="1:7">
      <c r="A29" s="14"/>
      <c r="B29" s="14"/>
      <c r="C29" s="14"/>
      <c r="D29" s="14"/>
      <c r="E29" s="14"/>
      <c r="F29" s="14"/>
      <c r="G29" s="14"/>
    </row>
  </sheetData>
  <mergeCells count="1">
    <mergeCell ref="C3:D3"/>
  </mergeCell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C14" sqref="C14"/>
    </sheetView>
  </sheetViews>
  <sheetFormatPr baseColWidth="10" defaultColWidth="11.42578125" defaultRowHeight="11.25"/>
  <cols>
    <col min="1" max="1" width="41.85546875" style="14" bestFit="1" customWidth="1"/>
    <col min="2" max="2" width="15.7109375" style="14" customWidth="1"/>
    <col min="3" max="3" width="22.7109375" style="14" customWidth="1"/>
    <col min="4" max="4" width="15.7109375" style="14" customWidth="1"/>
    <col min="5" max="5" width="22.7109375" style="14" customWidth="1"/>
    <col min="6" max="16384" width="11.42578125" style="14"/>
  </cols>
  <sheetData>
    <row r="1" spans="1:5">
      <c r="A1" s="35" t="s">
        <v>86</v>
      </c>
    </row>
    <row r="2" spans="1:5" ht="12" thickBot="1"/>
    <row r="3" spans="1:5" ht="22.5">
      <c r="A3" s="3" t="s">
        <v>2</v>
      </c>
      <c r="B3" s="4" t="s">
        <v>3</v>
      </c>
      <c r="C3" s="4" t="s">
        <v>287</v>
      </c>
      <c r="D3" s="4" t="s">
        <v>4</v>
      </c>
      <c r="E3" s="5" t="s">
        <v>287</v>
      </c>
    </row>
    <row r="4" spans="1:5">
      <c r="A4" s="6" t="s">
        <v>5</v>
      </c>
      <c r="B4" s="7">
        <v>6455</v>
      </c>
      <c r="C4" s="8">
        <v>3.3795280702397346</v>
      </c>
      <c r="D4" s="7">
        <v>80986</v>
      </c>
      <c r="E4" s="9">
        <v>3.673780819730434</v>
      </c>
    </row>
    <row r="5" spans="1:5">
      <c r="A5" s="6" t="s">
        <v>6</v>
      </c>
      <c r="B5" s="7">
        <v>1696.2273000000002</v>
      </c>
      <c r="C5" s="8">
        <v>0.99727539050325131</v>
      </c>
      <c r="D5" s="7">
        <v>18974.153413</v>
      </c>
      <c r="E5" s="9">
        <v>1.1666053573270632</v>
      </c>
    </row>
    <row r="6" spans="1:5">
      <c r="A6" s="6" t="s">
        <v>7</v>
      </c>
      <c r="B6" s="7">
        <v>740.24420099999986</v>
      </c>
      <c r="C6" s="8">
        <v>1.5017155947578262</v>
      </c>
      <c r="D6" s="7">
        <v>8120.3861269999998</v>
      </c>
      <c r="E6" s="9">
        <v>1.7198170233496644</v>
      </c>
    </row>
    <row r="7" spans="1:5">
      <c r="A7" s="6" t="s">
        <v>8</v>
      </c>
      <c r="B7" s="7">
        <v>9106.0779999999995</v>
      </c>
      <c r="C7" s="8">
        <v>1.3774659435656269</v>
      </c>
      <c r="D7" s="7">
        <v>96736.591</v>
      </c>
      <c r="E7" s="9">
        <v>1.5185957228763518</v>
      </c>
    </row>
    <row r="8" spans="1:5" ht="12" thickBot="1">
      <c r="A8" s="10" t="s">
        <v>9</v>
      </c>
      <c r="B8" s="11">
        <v>19.585045404875341</v>
      </c>
      <c r="C8" s="12" t="s">
        <v>10</v>
      </c>
      <c r="D8" s="11">
        <v>26.524460214040062</v>
      </c>
      <c r="E8" s="13" t="s">
        <v>10</v>
      </c>
    </row>
    <row r="9" spans="1:5">
      <c r="C9" s="54"/>
      <c r="E9" s="54"/>
    </row>
    <row r="10" spans="1:5">
      <c r="A10" s="270" t="s">
        <v>11</v>
      </c>
      <c r="B10" s="270"/>
      <c r="C10" s="270"/>
      <c r="D10" s="270"/>
      <c r="E10" s="270"/>
    </row>
    <row r="11" spans="1:5">
      <c r="A11" s="37" t="s">
        <v>12</v>
      </c>
      <c r="B11" s="37"/>
      <c r="C11" s="55"/>
      <c r="D11" s="37"/>
      <c r="E11" s="55"/>
    </row>
    <row r="12" spans="1:5">
      <c r="A12" s="37" t="s">
        <v>13</v>
      </c>
      <c r="B12" s="37"/>
      <c r="C12" s="55"/>
      <c r="D12" s="37"/>
      <c r="E12" s="55"/>
    </row>
  </sheetData>
  <mergeCells count="1">
    <mergeCell ref="A10:E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B20" sqref="B20"/>
    </sheetView>
  </sheetViews>
  <sheetFormatPr baseColWidth="10" defaultColWidth="11.42578125" defaultRowHeight="11.25"/>
  <cols>
    <col min="1" max="1" width="25" style="14" bestFit="1" customWidth="1"/>
    <col min="2" max="4" width="20.7109375" style="14" customWidth="1"/>
    <col min="5" max="16384" width="11.42578125" style="14"/>
  </cols>
  <sheetData>
    <row r="1" spans="1:4">
      <c r="A1" s="35" t="s">
        <v>85</v>
      </c>
    </row>
    <row r="2" spans="1:4" ht="12" thickBot="1"/>
    <row r="3" spans="1:4">
      <c r="A3" s="49" t="s">
        <v>14</v>
      </c>
      <c r="B3" s="50" t="s">
        <v>15</v>
      </c>
      <c r="C3" s="50" t="s">
        <v>16</v>
      </c>
      <c r="D3" s="51" t="s">
        <v>17</v>
      </c>
    </row>
    <row r="4" spans="1:4">
      <c r="A4" s="52" t="s">
        <v>18</v>
      </c>
      <c r="B4" s="7">
        <v>0.32395944774468211</v>
      </c>
      <c r="C4" s="7">
        <v>0.17419481457467403</v>
      </c>
      <c r="D4" s="42">
        <v>0.30983733539891556</v>
      </c>
    </row>
    <row r="5" spans="1:4">
      <c r="A5" s="52" t="s">
        <v>19</v>
      </c>
      <c r="B5" s="7">
        <v>37.664173313692238</v>
      </c>
      <c r="C5" s="7">
        <v>36.601819225524793</v>
      </c>
      <c r="D5" s="42">
        <v>21.378776142525176</v>
      </c>
    </row>
    <row r="6" spans="1:4">
      <c r="A6" s="52" t="s">
        <v>20</v>
      </c>
      <c r="B6" s="7">
        <v>4.9318927424078725</v>
      </c>
      <c r="C6" s="7">
        <v>6.4344143028472658</v>
      </c>
      <c r="D6" s="42">
        <v>25.205267234701783</v>
      </c>
    </row>
    <row r="7" spans="1:4">
      <c r="A7" s="52" t="s">
        <v>21</v>
      </c>
      <c r="B7" s="7">
        <v>17.501189864615696</v>
      </c>
      <c r="C7" s="7">
        <v>15.951140510472861</v>
      </c>
      <c r="D7" s="42">
        <v>22.81951975213013</v>
      </c>
    </row>
    <row r="8" spans="1:4">
      <c r="A8" s="52" t="s">
        <v>22</v>
      </c>
      <c r="B8" s="7">
        <v>8.5211328082188622</v>
      </c>
      <c r="C8" s="7">
        <v>8.1258608442394475</v>
      </c>
      <c r="D8" s="42">
        <v>8.9542989930286598</v>
      </c>
    </row>
    <row r="9" spans="1:4">
      <c r="A9" s="52" t="s">
        <v>23</v>
      </c>
      <c r="B9" s="7">
        <v>15.725364970517491</v>
      </c>
      <c r="C9" s="7">
        <v>16.744627916317583</v>
      </c>
      <c r="D9" s="42">
        <v>6.8009295120061966</v>
      </c>
    </row>
    <row r="10" spans="1:4">
      <c r="A10" s="52" t="s">
        <v>24</v>
      </c>
      <c r="B10" s="7">
        <v>15.078192829009367</v>
      </c>
      <c r="C10" s="7">
        <v>15.462157577584092</v>
      </c>
      <c r="D10" s="42">
        <v>11.928737412858249</v>
      </c>
    </row>
    <row r="11" spans="1:4" ht="12" thickBot="1">
      <c r="A11" s="53" t="s">
        <v>25</v>
      </c>
      <c r="B11" s="47">
        <v>0.25409402379377816</v>
      </c>
      <c r="C11" s="47">
        <v>0.50578480843929341</v>
      </c>
      <c r="D11" s="48">
        <v>2.6026336173508908</v>
      </c>
    </row>
    <row r="13" spans="1:4">
      <c r="A13" s="37" t="s">
        <v>11</v>
      </c>
    </row>
    <row r="14" spans="1:4">
      <c r="A14" s="37" t="s">
        <v>12</v>
      </c>
    </row>
    <row r="15" spans="1:4">
      <c r="A15" s="37" t="s">
        <v>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D21" sqref="D21"/>
    </sheetView>
  </sheetViews>
  <sheetFormatPr baseColWidth="10" defaultColWidth="11.42578125" defaultRowHeight="11.25"/>
  <cols>
    <col min="1" max="1" width="15.28515625" style="14" bestFit="1" customWidth="1"/>
    <col min="2" max="2" width="14" style="14" customWidth="1"/>
    <col min="3" max="3" width="13" style="14" customWidth="1"/>
    <col min="4" max="5" width="14" style="14" bestFit="1" customWidth="1"/>
    <col min="6" max="6" width="15" style="14" bestFit="1" customWidth="1"/>
    <col min="7" max="7" width="17.7109375" style="14" bestFit="1" customWidth="1"/>
    <col min="8" max="16384" width="11.42578125" style="14"/>
  </cols>
  <sheetData>
    <row r="1" spans="1:7">
      <c r="A1" s="35" t="s">
        <v>84</v>
      </c>
    </row>
    <row r="2" spans="1:7" ht="12" thickBot="1"/>
    <row r="3" spans="1:7">
      <c r="A3" s="38" t="s">
        <v>27</v>
      </c>
      <c r="B3" s="39" t="s">
        <v>28</v>
      </c>
      <c r="C3" s="39" t="s">
        <v>29</v>
      </c>
      <c r="D3" s="39" t="s">
        <v>30</v>
      </c>
      <c r="E3" s="39" t="s">
        <v>31</v>
      </c>
      <c r="F3" s="39" t="s">
        <v>32</v>
      </c>
      <c r="G3" s="40" t="s">
        <v>33</v>
      </c>
    </row>
    <row r="4" spans="1:7" ht="33.75">
      <c r="A4" s="41" t="s">
        <v>34</v>
      </c>
      <c r="B4" s="7">
        <v>50</v>
      </c>
      <c r="C4" s="7">
        <v>41.231884057971016</v>
      </c>
      <c r="D4" s="7">
        <v>2.2463768115942031</v>
      </c>
      <c r="E4" s="7">
        <v>0.57971014492753625</v>
      </c>
      <c r="F4" s="7">
        <v>1.2318840579710144</v>
      </c>
      <c r="G4" s="42">
        <v>4.7101449275362315</v>
      </c>
    </row>
    <row r="5" spans="1:7" ht="22.5">
      <c r="A5" s="41" t="s">
        <v>35</v>
      </c>
      <c r="B5" s="7">
        <v>52.077922077922075</v>
      </c>
      <c r="C5" s="7">
        <v>43.766233766233768</v>
      </c>
      <c r="D5" s="7">
        <v>2.0779220779220777</v>
      </c>
      <c r="E5" s="7">
        <v>1.2987012987012987</v>
      </c>
      <c r="F5" s="7">
        <v>0.77922077922077926</v>
      </c>
      <c r="G5" s="42">
        <v>0</v>
      </c>
    </row>
    <row r="6" spans="1:7" ht="22.5">
      <c r="A6" s="41" t="s">
        <v>36</v>
      </c>
      <c r="B6" s="7">
        <v>55</v>
      </c>
      <c r="C6" s="7">
        <v>40</v>
      </c>
      <c r="D6" s="7">
        <v>5</v>
      </c>
      <c r="E6" s="7">
        <v>0</v>
      </c>
      <c r="F6" s="7">
        <v>0</v>
      </c>
      <c r="G6" s="42">
        <v>0</v>
      </c>
    </row>
    <row r="7" spans="1:7" ht="22.5">
      <c r="A7" s="41" t="s">
        <v>37</v>
      </c>
      <c r="B7" s="7">
        <v>55.125284738041003</v>
      </c>
      <c r="C7" s="7">
        <v>36.446469248291571</v>
      </c>
      <c r="D7" s="7">
        <v>5.4669703872437356</v>
      </c>
      <c r="E7" s="7">
        <v>2.7334851936218678</v>
      </c>
      <c r="F7" s="7">
        <v>0</v>
      </c>
      <c r="G7" s="42">
        <v>0.22779043280182232</v>
      </c>
    </row>
    <row r="8" spans="1:7" ht="33.75">
      <c r="A8" s="41" t="s">
        <v>38</v>
      </c>
      <c r="B8" s="7">
        <v>58.248472505091648</v>
      </c>
      <c r="C8" s="7">
        <v>40.054310930074678</v>
      </c>
      <c r="D8" s="7">
        <v>1.5614392396469789</v>
      </c>
      <c r="E8" s="7">
        <v>0.74677528852681607</v>
      </c>
      <c r="F8" s="7">
        <v>0</v>
      </c>
      <c r="G8" s="42">
        <v>0</v>
      </c>
    </row>
    <row r="9" spans="1:7" ht="33.75">
      <c r="A9" s="43" t="s">
        <v>39</v>
      </c>
      <c r="B9" s="44">
        <v>65.313710302091408</v>
      </c>
      <c r="C9" s="44">
        <v>30.813323005422152</v>
      </c>
      <c r="D9" s="44">
        <v>1.7350890782339272</v>
      </c>
      <c r="E9" s="44">
        <v>0.72811773818745162</v>
      </c>
      <c r="F9" s="44">
        <v>0.38729666924864448</v>
      </c>
      <c r="G9" s="45">
        <v>1.0224632068164214</v>
      </c>
    </row>
    <row r="10" spans="1:7" ht="22.5">
      <c r="A10" s="41" t="s">
        <v>40</v>
      </c>
      <c r="B10" s="7">
        <v>74.740484429065745</v>
      </c>
      <c r="C10" s="7">
        <v>21.107266435986158</v>
      </c>
      <c r="D10" s="7">
        <v>1.9031141868512111</v>
      </c>
      <c r="E10" s="7">
        <v>1.9031141868512111</v>
      </c>
      <c r="F10" s="7">
        <v>0.34602076124567471</v>
      </c>
      <c r="G10" s="42">
        <v>0</v>
      </c>
    </row>
    <row r="11" spans="1:7" ht="33.75">
      <c r="A11" s="41" t="s">
        <v>41</v>
      </c>
      <c r="B11" s="7">
        <v>87.338660110633072</v>
      </c>
      <c r="C11" s="7">
        <v>12.108174554394591</v>
      </c>
      <c r="D11" s="7">
        <v>0.30731407498463431</v>
      </c>
      <c r="E11" s="7">
        <v>0.12292562999385372</v>
      </c>
      <c r="F11" s="7">
        <v>0</v>
      </c>
      <c r="G11" s="42">
        <v>0</v>
      </c>
    </row>
    <row r="12" spans="1:7" ht="23.25" thickBot="1">
      <c r="A12" s="46" t="s">
        <v>42</v>
      </c>
      <c r="B12" s="47">
        <v>95.833333333333329</v>
      </c>
      <c r="C12" s="47">
        <v>3.5714285714285716</v>
      </c>
      <c r="D12" s="47">
        <v>0.59523809523809523</v>
      </c>
      <c r="E12" s="47">
        <v>0</v>
      </c>
      <c r="F12" s="47">
        <v>0</v>
      </c>
      <c r="G12" s="48">
        <v>0</v>
      </c>
    </row>
    <row r="14" spans="1:7">
      <c r="A14" s="37" t="s">
        <v>11</v>
      </c>
    </row>
    <row r="15" spans="1:7">
      <c r="A15" s="37" t="s">
        <v>12</v>
      </c>
    </row>
    <row r="16" spans="1:7">
      <c r="A16" s="37" t="s">
        <v>43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21" sqref="B21"/>
    </sheetView>
  </sheetViews>
  <sheetFormatPr baseColWidth="10" defaultColWidth="11.42578125" defaultRowHeight="11.25"/>
  <cols>
    <col min="1" max="1" width="45.7109375" style="14" customWidth="1"/>
    <col min="2" max="2" width="72.42578125" style="14" customWidth="1"/>
    <col min="3" max="6" width="25.7109375" style="14" customWidth="1"/>
    <col min="7" max="16384" width="11.42578125" style="14"/>
  </cols>
  <sheetData>
    <row r="1" spans="1:6">
      <c r="A1" s="35" t="s">
        <v>83</v>
      </c>
    </row>
    <row r="2" spans="1:6" ht="12" thickBot="1"/>
    <row r="3" spans="1:6">
      <c r="A3" s="15" t="s">
        <v>44</v>
      </c>
      <c r="B3" s="16" t="s">
        <v>45</v>
      </c>
      <c r="C3" s="16" t="s">
        <v>46</v>
      </c>
      <c r="D3" s="17" t="s">
        <v>47</v>
      </c>
      <c r="E3" s="17" t="s">
        <v>48</v>
      </c>
      <c r="F3" s="18" t="s">
        <v>49</v>
      </c>
    </row>
    <row r="4" spans="1:6">
      <c r="A4" s="19" t="s">
        <v>50</v>
      </c>
      <c r="B4" s="20" t="s">
        <v>51</v>
      </c>
      <c r="C4" s="21" t="s">
        <v>52</v>
      </c>
      <c r="D4" s="22" t="s">
        <v>53</v>
      </c>
      <c r="E4" s="21" t="s">
        <v>54</v>
      </c>
      <c r="F4" s="23" t="s">
        <v>55</v>
      </c>
    </row>
    <row r="5" spans="1:6">
      <c r="A5" s="6" t="s">
        <v>56</v>
      </c>
      <c r="B5" s="24" t="s">
        <v>57</v>
      </c>
      <c r="C5" s="25" t="s">
        <v>58</v>
      </c>
      <c r="D5" s="26" t="s">
        <v>59</v>
      </c>
      <c r="E5" s="25" t="s">
        <v>54</v>
      </c>
      <c r="F5" s="27" t="s">
        <v>55</v>
      </c>
    </row>
    <row r="6" spans="1:6">
      <c r="A6" s="6" t="s">
        <v>60</v>
      </c>
      <c r="B6" s="24" t="s">
        <v>57</v>
      </c>
      <c r="C6" s="25" t="s">
        <v>58</v>
      </c>
      <c r="D6" s="26" t="s">
        <v>59</v>
      </c>
      <c r="E6" s="14" t="s">
        <v>61</v>
      </c>
      <c r="F6" s="27" t="s">
        <v>62</v>
      </c>
    </row>
    <row r="7" spans="1:6">
      <c r="A7" s="6" t="s">
        <v>63</v>
      </c>
      <c r="B7" s="24" t="s">
        <v>57</v>
      </c>
      <c r="C7" s="25" t="s">
        <v>58</v>
      </c>
      <c r="D7" s="26" t="s">
        <v>59</v>
      </c>
      <c r="E7" s="14" t="s">
        <v>64</v>
      </c>
      <c r="F7" s="27" t="s">
        <v>65</v>
      </c>
    </row>
    <row r="8" spans="1:6">
      <c r="A8" s="6" t="s">
        <v>66</v>
      </c>
      <c r="B8" s="24" t="s">
        <v>67</v>
      </c>
      <c r="C8" s="25" t="s">
        <v>22</v>
      </c>
      <c r="D8" s="26" t="s">
        <v>59</v>
      </c>
      <c r="E8" s="25" t="s">
        <v>54</v>
      </c>
      <c r="F8" s="27" t="s">
        <v>55</v>
      </c>
    </row>
    <row r="9" spans="1:6">
      <c r="A9" s="6" t="s">
        <v>68</v>
      </c>
      <c r="B9" s="24" t="s">
        <v>57</v>
      </c>
      <c r="C9" s="25" t="s">
        <v>58</v>
      </c>
      <c r="D9" s="26" t="s">
        <v>59</v>
      </c>
      <c r="E9" s="25" t="s">
        <v>69</v>
      </c>
      <c r="F9" s="27" t="s">
        <v>70</v>
      </c>
    </row>
    <row r="10" spans="1:6">
      <c r="A10" s="6" t="s">
        <v>71</v>
      </c>
      <c r="B10" s="24" t="s">
        <v>72</v>
      </c>
      <c r="C10" s="25" t="s">
        <v>73</v>
      </c>
      <c r="D10" s="26" t="s">
        <v>74</v>
      </c>
      <c r="E10" s="25" t="s">
        <v>54</v>
      </c>
      <c r="F10" s="27" t="s">
        <v>75</v>
      </c>
    </row>
    <row r="11" spans="1:6">
      <c r="A11" s="6" t="s">
        <v>76</v>
      </c>
      <c r="B11" s="24" t="s">
        <v>51</v>
      </c>
      <c r="C11" s="25" t="s">
        <v>52</v>
      </c>
      <c r="D11" s="26" t="s">
        <v>74</v>
      </c>
      <c r="E11" s="25" t="s">
        <v>54</v>
      </c>
      <c r="F11" s="27" t="s">
        <v>55</v>
      </c>
    </row>
    <row r="12" spans="1:6">
      <c r="A12" s="6" t="s">
        <v>77</v>
      </c>
      <c r="B12" s="24" t="s">
        <v>51</v>
      </c>
      <c r="C12" s="25" t="s">
        <v>52</v>
      </c>
      <c r="D12" s="26" t="s">
        <v>78</v>
      </c>
      <c r="E12" s="25" t="s">
        <v>61</v>
      </c>
      <c r="F12" s="27" t="s">
        <v>79</v>
      </c>
    </row>
    <row r="13" spans="1:6" ht="12" thickBot="1">
      <c r="A13" s="28" t="s">
        <v>71</v>
      </c>
      <c r="B13" s="29" t="s">
        <v>72</v>
      </c>
      <c r="C13" s="30" t="s">
        <v>73</v>
      </c>
      <c r="D13" s="31" t="s">
        <v>78</v>
      </c>
      <c r="E13" s="30" t="s">
        <v>64</v>
      </c>
      <c r="F13" s="32" t="s">
        <v>80</v>
      </c>
    </row>
    <row r="15" spans="1:6">
      <c r="A15" s="36" t="s">
        <v>81</v>
      </c>
      <c r="B15" s="33"/>
      <c r="C15" s="33"/>
      <c r="D15" s="33"/>
      <c r="E15" s="34"/>
      <c r="F15" s="34"/>
    </row>
    <row r="16" spans="1:6">
      <c r="A16" s="37" t="s">
        <v>82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5"/>
  <sheetViews>
    <sheetView workbookViewId="0">
      <selection activeCell="A55" sqref="A55"/>
    </sheetView>
  </sheetViews>
  <sheetFormatPr baseColWidth="10" defaultRowHeight="15"/>
  <cols>
    <col min="1" max="1" width="56.28515625" bestFit="1" customWidth="1"/>
    <col min="2" max="2" width="7.5703125" bestFit="1" customWidth="1"/>
    <col min="3" max="3" width="9.28515625" bestFit="1" customWidth="1"/>
    <col min="4" max="4" width="11.28515625" bestFit="1" customWidth="1"/>
  </cols>
  <sheetData>
    <row r="1" spans="1:4">
      <c r="A1" s="35" t="s">
        <v>194</v>
      </c>
    </row>
    <row r="3" spans="1:4" ht="45">
      <c r="A3" s="186"/>
      <c r="B3" s="187" t="s">
        <v>3</v>
      </c>
      <c r="C3" s="181" t="s">
        <v>90</v>
      </c>
      <c r="D3" s="188" t="s">
        <v>211</v>
      </c>
    </row>
    <row r="4" spans="1:4">
      <c r="A4" s="189" t="s">
        <v>212</v>
      </c>
      <c r="B4" s="190"/>
      <c r="C4" s="191"/>
      <c r="D4" s="190"/>
    </row>
    <row r="5" spans="1:4">
      <c r="A5" s="192" t="s">
        <v>228</v>
      </c>
      <c r="B5" s="193">
        <f>5548090/1000</f>
        <v>5548.09</v>
      </c>
      <c r="C5" s="58">
        <v>67186.638000000006</v>
      </c>
      <c r="D5" s="194">
        <f>(B5/C5)*100</f>
        <v>8.2577282703147006</v>
      </c>
    </row>
    <row r="6" spans="1:4">
      <c r="A6" s="120" t="s">
        <v>229</v>
      </c>
      <c r="B6" s="195">
        <v>0.1</v>
      </c>
      <c r="C6" s="196">
        <v>0.5</v>
      </c>
      <c r="D6" s="197"/>
    </row>
    <row r="7" spans="1:4">
      <c r="A7" s="198" t="s">
        <v>230</v>
      </c>
      <c r="B7" s="195">
        <v>0.3</v>
      </c>
      <c r="C7" s="196">
        <v>0.4</v>
      </c>
      <c r="D7" s="197"/>
    </row>
    <row r="8" spans="1:4">
      <c r="A8" s="198" t="s">
        <v>231</v>
      </c>
      <c r="B8" s="195">
        <v>-0.2</v>
      </c>
      <c r="C8" s="196">
        <v>0.1</v>
      </c>
      <c r="D8" s="197"/>
    </row>
    <row r="9" spans="1:4">
      <c r="A9" s="199" t="s">
        <v>232</v>
      </c>
      <c r="B9" s="195"/>
      <c r="C9" s="196"/>
      <c r="D9" s="197"/>
    </row>
    <row r="10" spans="1:4">
      <c r="A10" s="198" t="s">
        <v>213</v>
      </c>
      <c r="B10" s="200">
        <v>28.9</v>
      </c>
      <c r="C10" s="201">
        <v>30</v>
      </c>
      <c r="D10" s="194">
        <f>((B$5*(B10/100))/(C$5*(C10/100)))*100</f>
        <v>7.9549449004031603</v>
      </c>
    </row>
    <row r="11" spans="1:4">
      <c r="A11" s="198" t="s">
        <v>214</v>
      </c>
      <c r="B11" s="200">
        <v>44.8</v>
      </c>
      <c r="C11" s="201">
        <v>44.4</v>
      </c>
      <c r="D11" s="194">
        <f t="shared" ref="D11:D12" si="0">((B$5*(B11/100))/(C$5*(C11/100)))*100</f>
        <v>8.3321222186959147</v>
      </c>
    </row>
    <row r="12" spans="1:4">
      <c r="A12" s="198" t="s">
        <v>215</v>
      </c>
      <c r="B12" s="200">
        <v>26.3</v>
      </c>
      <c r="C12" s="201">
        <v>25.6</v>
      </c>
      <c r="D12" s="194">
        <f t="shared" si="0"/>
        <v>8.483525527706119</v>
      </c>
    </row>
    <row r="13" spans="1:4">
      <c r="A13" s="202" t="s">
        <v>233</v>
      </c>
      <c r="B13" s="200"/>
      <c r="C13" s="201"/>
      <c r="D13" s="194"/>
    </row>
    <row r="14" spans="1:4">
      <c r="A14" s="198" t="s">
        <v>216</v>
      </c>
      <c r="B14" s="203">
        <v>530</v>
      </c>
      <c r="C14" s="201">
        <v>6805</v>
      </c>
      <c r="D14" s="194">
        <f>(B14/C14)*100</f>
        <v>7.7883908890521676</v>
      </c>
    </row>
    <row r="15" spans="1:4">
      <c r="A15" s="198" t="s">
        <v>217</v>
      </c>
      <c r="B15" s="203">
        <v>444</v>
      </c>
      <c r="C15" s="201">
        <v>5536</v>
      </c>
      <c r="D15" s="194">
        <f t="shared" ref="D15:D18" si="1">(B15/C15)*100</f>
        <v>8.0202312138728313</v>
      </c>
    </row>
    <row r="16" spans="1:4">
      <c r="A16" s="198" t="s">
        <v>218</v>
      </c>
      <c r="B16" s="203">
        <v>201</v>
      </c>
      <c r="C16" s="201">
        <v>2551</v>
      </c>
      <c r="D16" s="194">
        <f t="shared" si="1"/>
        <v>7.8792630341042722</v>
      </c>
    </row>
    <row r="17" spans="1:4">
      <c r="A17" s="120" t="s">
        <v>234</v>
      </c>
      <c r="B17" s="203">
        <v>336.767</v>
      </c>
      <c r="C17" s="201">
        <v>4335.4489999999996</v>
      </c>
      <c r="D17" s="194">
        <f t="shared" si="1"/>
        <v>7.7677536974832373</v>
      </c>
    </row>
    <row r="18" spans="1:4">
      <c r="A18" s="192" t="s">
        <v>235</v>
      </c>
      <c r="B18" s="204">
        <v>484.50400000000002</v>
      </c>
      <c r="C18" s="205">
        <v>6106.6949999999997</v>
      </c>
      <c r="D18" s="206">
        <f t="shared" si="1"/>
        <v>7.9339806556574395</v>
      </c>
    </row>
    <row r="19" spans="1:4">
      <c r="A19" s="189" t="s">
        <v>219</v>
      </c>
      <c r="B19" s="207"/>
      <c r="C19" s="208"/>
      <c r="D19" s="209"/>
    </row>
    <row r="20" spans="1:4">
      <c r="A20" s="120" t="s">
        <v>236</v>
      </c>
      <c r="B20" s="203">
        <v>96.600410214265565</v>
      </c>
      <c r="C20" s="201">
        <v>106.10524670033124</v>
      </c>
      <c r="D20" s="197"/>
    </row>
    <row r="21" spans="1:4">
      <c r="A21" s="120" t="s">
        <v>237</v>
      </c>
      <c r="B21" s="203">
        <v>57433.4</v>
      </c>
      <c r="C21" s="201">
        <v>636263</v>
      </c>
      <c r="D21" s="194">
        <f t="shared" ref="D21:D27" si="2">(B21/C21)*100</f>
        <v>9.0266760757736968</v>
      </c>
    </row>
    <row r="22" spans="1:4">
      <c r="A22" s="120" t="s">
        <v>238</v>
      </c>
      <c r="B22" s="195">
        <v>10</v>
      </c>
      <c r="C22" s="201">
        <v>101</v>
      </c>
      <c r="D22" s="194">
        <f t="shared" si="2"/>
        <v>9.9009900990099009</v>
      </c>
    </row>
    <row r="23" spans="1:4">
      <c r="A23" s="120" t="s">
        <v>239</v>
      </c>
      <c r="B23" s="203">
        <v>5152</v>
      </c>
      <c r="C23" s="201">
        <v>35885</v>
      </c>
      <c r="D23" s="194">
        <f t="shared" si="2"/>
        <v>14.356973665877106</v>
      </c>
    </row>
    <row r="24" spans="1:4">
      <c r="A24" s="120" t="s">
        <v>240</v>
      </c>
      <c r="B24" s="195">
        <v>250</v>
      </c>
      <c r="C24" s="201">
        <v>2063</v>
      </c>
      <c r="D24" s="194">
        <f t="shared" si="2"/>
        <v>12.11827435773146</v>
      </c>
    </row>
    <row r="25" spans="1:4">
      <c r="A25" s="192" t="s">
        <v>241</v>
      </c>
      <c r="B25" s="210">
        <v>149</v>
      </c>
      <c r="C25" s="205">
        <v>1267</v>
      </c>
      <c r="D25" s="206">
        <f t="shared" si="2"/>
        <v>11.760063141278611</v>
      </c>
    </row>
    <row r="26" spans="1:4">
      <c r="A26" s="211" t="s">
        <v>220</v>
      </c>
      <c r="B26" s="195"/>
      <c r="C26" s="212"/>
      <c r="D26" s="197"/>
    </row>
    <row r="27" spans="1:4">
      <c r="A27" s="120" t="s">
        <v>242</v>
      </c>
      <c r="B27" s="203">
        <v>152170</v>
      </c>
      <c r="C27" s="201">
        <v>2194200</v>
      </c>
      <c r="D27" s="194">
        <f t="shared" si="2"/>
        <v>6.9351016315741507</v>
      </c>
    </row>
    <row r="28" spans="1:4">
      <c r="A28" s="120" t="s">
        <v>243</v>
      </c>
      <c r="B28" s="203">
        <v>27373</v>
      </c>
      <c r="C28" s="201">
        <v>33022</v>
      </c>
      <c r="D28" s="194"/>
    </row>
    <row r="29" spans="1:4" ht="23.25">
      <c r="A29" s="213" t="s">
        <v>244</v>
      </c>
      <c r="B29" s="200">
        <v>3.3</v>
      </c>
      <c r="C29" s="214">
        <v>1.8</v>
      </c>
      <c r="D29" s="215"/>
    </row>
    <row r="30" spans="1:4" ht="23.25">
      <c r="A30" s="213" t="s">
        <v>245</v>
      </c>
      <c r="B30" s="200">
        <v>25.400000000000002</v>
      </c>
      <c r="C30" s="214">
        <v>19.7</v>
      </c>
      <c r="D30" s="215"/>
    </row>
    <row r="31" spans="1:4" ht="23.25">
      <c r="A31" s="213" t="s">
        <v>246</v>
      </c>
      <c r="B31" s="200">
        <v>71.400000000000006</v>
      </c>
      <c r="C31" s="214">
        <v>78.599999999999994</v>
      </c>
      <c r="D31" s="215"/>
    </row>
    <row r="32" spans="1:4">
      <c r="A32" s="216" t="s">
        <v>247</v>
      </c>
      <c r="B32" s="217">
        <v>53</v>
      </c>
      <c r="C32" s="218">
        <v>53</v>
      </c>
      <c r="D32" s="219"/>
    </row>
    <row r="33" spans="1:4">
      <c r="A33" s="199" t="s">
        <v>248</v>
      </c>
      <c r="B33" s="200"/>
      <c r="C33" s="214"/>
      <c r="D33" s="215"/>
    </row>
    <row r="34" spans="1:4">
      <c r="A34" s="198" t="s">
        <v>221</v>
      </c>
      <c r="B34" s="203">
        <v>212.6</v>
      </c>
      <c r="C34" s="220">
        <v>2477.5</v>
      </c>
      <c r="D34" s="194">
        <f t="shared" ref="D34:D37" si="3">(B34/C34)*100</f>
        <v>8.5812310797174565</v>
      </c>
    </row>
    <row r="35" spans="1:4">
      <c r="A35" s="198" t="s">
        <v>222</v>
      </c>
      <c r="B35" s="203">
        <v>109.5</v>
      </c>
      <c r="C35" s="220">
        <v>1186.5999999999999</v>
      </c>
      <c r="D35" s="194">
        <f t="shared" si="3"/>
        <v>9.2280465194673873</v>
      </c>
    </row>
    <row r="36" spans="1:4">
      <c r="A36" s="198" t="s">
        <v>223</v>
      </c>
      <c r="B36" s="203">
        <v>133.80000000000001</v>
      </c>
      <c r="C36" s="220">
        <v>1984.2</v>
      </c>
      <c r="D36" s="194">
        <f t="shared" si="3"/>
        <v>6.7432718475960094</v>
      </c>
    </row>
    <row r="37" spans="1:4">
      <c r="A37" s="120" t="s">
        <v>249</v>
      </c>
      <c r="B37" s="203">
        <v>2603.4430000000002</v>
      </c>
      <c r="C37" s="221">
        <v>30757.808000000001</v>
      </c>
      <c r="D37" s="194">
        <f t="shared" si="3"/>
        <v>8.4643320486297338</v>
      </c>
    </row>
    <row r="38" spans="1:4">
      <c r="A38" s="120" t="s">
        <v>250</v>
      </c>
      <c r="B38" s="195">
        <v>9.1999999999999993</v>
      </c>
      <c r="C38" s="222">
        <v>9.4</v>
      </c>
      <c r="D38" s="197"/>
    </row>
    <row r="39" spans="1:4">
      <c r="A39" s="120" t="s">
        <v>251</v>
      </c>
      <c r="B39" s="200">
        <v>69.599999999999994</v>
      </c>
      <c r="C39" s="223">
        <v>70.7</v>
      </c>
      <c r="D39" s="197"/>
    </row>
    <row r="40" spans="1:4">
      <c r="A40" s="120" t="s">
        <v>252</v>
      </c>
      <c r="B40" s="203">
        <v>20502</v>
      </c>
      <c r="C40" s="201">
        <v>20265</v>
      </c>
      <c r="D40" s="197"/>
    </row>
    <row r="41" spans="1:4">
      <c r="A41" s="120" t="s">
        <v>253</v>
      </c>
      <c r="B41" s="224">
        <v>14.6</v>
      </c>
      <c r="C41" s="225">
        <v>14.6</v>
      </c>
      <c r="D41" s="197"/>
    </row>
    <row r="42" spans="1:4">
      <c r="A42" s="226" t="s">
        <v>254</v>
      </c>
      <c r="B42" s="203">
        <v>116</v>
      </c>
      <c r="C42" s="201">
        <v>1296</v>
      </c>
      <c r="D42" s="194">
        <f>100*B42/C42</f>
        <v>8.9506172839506171</v>
      </c>
    </row>
    <row r="43" spans="1:4">
      <c r="A43" s="227" t="s">
        <v>255</v>
      </c>
      <c r="B43" s="203">
        <v>398</v>
      </c>
      <c r="C43" s="201">
        <v>4800</v>
      </c>
      <c r="D43" s="194">
        <f>100*B43/C43</f>
        <v>8.2916666666666661</v>
      </c>
    </row>
    <row r="44" spans="1:4">
      <c r="A44" s="228" t="s">
        <v>224</v>
      </c>
      <c r="B44" s="195"/>
      <c r="C44" s="229"/>
      <c r="D44" s="197"/>
    </row>
    <row r="45" spans="1:4" ht="23.25">
      <c r="A45" s="213" t="s">
        <v>256</v>
      </c>
      <c r="B45" s="200">
        <v>3.3</v>
      </c>
      <c r="C45" s="230">
        <v>9.5</v>
      </c>
      <c r="D45" s="215"/>
    </row>
    <row r="46" spans="1:4">
      <c r="A46" s="21" t="s">
        <v>257</v>
      </c>
      <c r="B46" s="203">
        <v>17190</v>
      </c>
      <c r="C46" s="231">
        <v>338162</v>
      </c>
      <c r="D46" s="194">
        <f t="shared" ref="D46" si="4">(B46/C46)*100</f>
        <v>5.0833624120983432</v>
      </c>
    </row>
    <row r="47" spans="1:4">
      <c r="A47" s="232" t="s">
        <v>258</v>
      </c>
      <c r="B47" s="233">
        <v>37</v>
      </c>
      <c r="C47" s="234">
        <v>34.090000000000003</v>
      </c>
      <c r="D47" s="194"/>
    </row>
    <row r="48" spans="1:4">
      <c r="A48" s="21" t="s">
        <v>259</v>
      </c>
      <c r="B48" s="203">
        <v>9987</v>
      </c>
      <c r="C48" s="231">
        <v>142090</v>
      </c>
      <c r="D48" s="194">
        <f t="shared" ref="D48" si="5">(B48/C48)*100</f>
        <v>7.028643817298895</v>
      </c>
    </row>
    <row r="49" spans="1:4">
      <c r="A49" s="232" t="s">
        <v>260</v>
      </c>
      <c r="B49" s="235">
        <v>36.287173325322897</v>
      </c>
      <c r="C49" s="236">
        <v>31.1936096840031</v>
      </c>
      <c r="D49" s="194"/>
    </row>
    <row r="50" spans="1:4">
      <c r="A50" s="120"/>
      <c r="B50" s="14"/>
      <c r="C50" s="14"/>
      <c r="D50" s="14"/>
    </row>
    <row r="51" spans="1:4">
      <c r="A51" s="250" t="s">
        <v>272</v>
      </c>
      <c r="B51" s="14"/>
      <c r="C51" s="237"/>
      <c r="D51" s="14"/>
    </row>
    <row r="52" spans="1:4">
      <c r="A52" s="251" t="s">
        <v>225</v>
      </c>
      <c r="B52" s="14"/>
      <c r="C52" s="237"/>
      <c r="D52" s="14"/>
    </row>
    <row r="53" spans="1:4" ht="45.75">
      <c r="A53" s="252" t="s">
        <v>226</v>
      </c>
      <c r="B53" s="14"/>
      <c r="C53" s="14"/>
      <c r="D53" s="14"/>
    </row>
    <row r="54" spans="1:4" ht="45.75">
      <c r="A54" s="253" t="s">
        <v>227</v>
      </c>
      <c r="B54" s="14"/>
      <c r="C54" s="237"/>
      <c r="D54" s="14"/>
    </row>
    <row r="55" spans="1:4" ht="90.75">
      <c r="A55" s="249" t="s">
        <v>281</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baseColWidth="10" defaultColWidth="11.42578125" defaultRowHeight="11.25"/>
  <cols>
    <col min="1" max="1" width="72.42578125" style="14" bestFit="1" customWidth="1"/>
    <col min="2" max="16384" width="11.42578125" style="14"/>
  </cols>
  <sheetData>
    <row r="1" spans="1:3">
      <c r="A1" s="35" t="s">
        <v>210</v>
      </c>
    </row>
    <row r="2" spans="1:3" ht="12" thickBot="1"/>
    <row r="3" spans="1:3" ht="45">
      <c r="A3" s="238" t="s">
        <v>261</v>
      </c>
      <c r="B3" s="239" t="s">
        <v>262</v>
      </c>
      <c r="C3" s="240" t="s">
        <v>263</v>
      </c>
    </row>
    <row r="4" spans="1:3">
      <c r="A4" s="241" t="s">
        <v>264</v>
      </c>
      <c r="B4" s="242">
        <v>1455.7622291912417</v>
      </c>
      <c r="C4" s="243">
        <v>0.26238932773224016</v>
      </c>
    </row>
    <row r="5" spans="1:3">
      <c r="A5" s="244" t="s">
        <v>265</v>
      </c>
      <c r="B5" s="245">
        <v>1346.2863619454886</v>
      </c>
      <c r="C5" s="243">
        <v>0.24265719110064501</v>
      </c>
    </row>
    <row r="6" spans="1:3">
      <c r="A6" s="244" t="s">
        <v>266</v>
      </c>
      <c r="B6" s="245">
        <v>1135.0945104686243</v>
      </c>
      <c r="C6" s="243">
        <v>0.20459157377636025</v>
      </c>
    </row>
    <row r="7" spans="1:3">
      <c r="A7" s="244" t="s">
        <v>267</v>
      </c>
      <c r="B7" s="245">
        <v>796.81326311480302</v>
      </c>
      <c r="C7" s="243">
        <v>0.14361912422537498</v>
      </c>
    </row>
    <row r="8" spans="1:3">
      <c r="A8" s="244" t="s">
        <v>268</v>
      </c>
      <c r="B8" s="245">
        <v>425.23520821158218</v>
      </c>
      <c r="C8" s="243">
        <v>7.6645195330217936E-2</v>
      </c>
    </row>
    <row r="9" spans="1:3">
      <c r="A9" s="244" t="s">
        <v>269</v>
      </c>
      <c r="B9" s="245">
        <v>388.90842706826044</v>
      </c>
      <c r="C9" s="243">
        <v>7.0097587835161665E-2</v>
      </c>
    </row>
    <row r="10" spans="1:3">
      <c r="A10" s="244" t="s">
        <v>270</v>
      </c>
      <c r="B10" s="245">
        <v>0</v>
      </c>
      <c r="C10" s="243">
        <v>0</v>
      </c>
    </row>
    <row r="11" spans="1:3">
      <c r="A11" s="246" t="s">
        <v>271</v>
      </c>
      <c r="B11" s="245">
        <v>0</v>
      </c>
      <c r="C11" s="243">
        <v>0</v>
      </c>
    </row>
    <row r="12" spans="1:3">
      <c r="A12" s="244"/>
      <c r="B12" s="248">
        <v>5548.1</v>
      </c>
      <c r="C12" s="247">
        <v>1</v>
      </c>
    </row>
    <row r="13" spans="1:3">
      <c r="A13" s="37" t="s">
        <v>282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F9" sqref="F9"/>
    </sheetView>
  </sheetViews>
  <sheetFormatPr baseColWidth="10" defaultColWidth="11.42578125" defaultRowHeight="11.25"/>
  <cols>
    <col min="1" max="16384" width="11.42578125" style="120"/>
  </cols>
  <sheetData>
    <row r="1" spans="1:3">
      <c r="A1" s="271" t="s">
        <v>148</v>
      </c>
    </row>
    <row r="3" spans="1:3">
      <c r="C3" s="123" t="s">
        <v>313</v>
      </c>
    </row>
    <row r="4" spans="1:3">
      <c r="A4" s="120" t="s">
        <v>139</v>
      </c>
      <c r="B4" s="121">
        <f>C4/C$9</f>
        <v>0.16782721461764283</v>
      </c>
      <c r="C4" s="122">
        <v>139064.98127999998</v>
      </c>
    </row>
    <row r="5" spans="1:3">
      <c r="A5" s="120" t="s">
        <v>140</v>
      </c>
      <c r="B5" s="121">
        <f>C5/C$9</f>
        <v>6.6244155451961217E-2</v>
      </c>
      <c r="C5" s="122">
        <v>54891.23</v>
      </c>
    </row>
    <row r="6" spans="1:3">
      <c r="A6" s="120" t="s">
        <v>141</v>
      </c>
      <c r="B6" s="121">
        <f>C6/C$9</f>
        <v>0.10155952109055043</v>
      </c>
      <c r="C6" s="122">
        <v>84154.247160927611</v>
      </c>
    </row>
    <row r="7" spans="1:3">
      <c r="A7" s="120" t="s">
        <v>142</v>
      </c>
      <c r="B7" s="121">
        <f>C7/C$9</f>
        <v>0.15365293481830525</v>
      </c>
      <c r="C7" s="122">
        <v>127319.89</v>
      </c>
    </row>
    <row r="8" spans="1:3">
      <c r="A8" s="120" t="s">
        <v>143</v>
      </c>
      <c r="B8" s="121">
        <f>C8/C$9</f>
        <v>0.51071617402154035</v>
      </c>
      <c r="C8" s="122">
        <v>423189.62</v>
      </c>
    </row>
    <row r="9" spans="1:3">
      <c r="C9" s="182">
        <v>828619.96844092757</v>
      </c>
    </row>
    <row r="11" spans="1:3">
      <c r="A11" s="123" t="s">
        <v>144</v>
      </c>
    </row>
    <row r="12" spans="1:3">
      <c r="A12" s="123" t="s">
        <v>147</v>
      </c>
    </row>
    <row r="13" spans="1:3">
      <c r="A13" s="123" t="s">
        <v>145</v>
      </c>
    </row>
    <row r="14" spans="1:3">
      <c r="A14" s="123" t="s">
        <v>146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B28" sqref="B28"/>
    </sheetView>
  </sheetViews>
  <sheetFormatPr baseColWidth="10" defaultColWidth="9.28515625" defaultRowHeight="11.25"/>
  <cols>
    <col min="1" max="1" width="26.140625" style="120" customWidth="1"/>
    <col min="2" max="2" width="9.28515625" style="120"/>
    <col min="3" max="3" width="14" style="120" customWidth="1"/>
    <col min="4" max="4" width="17.28515625" style="120" customWidth="1"/>
    <col min="5" max="5" width="16.7109375" style="120" customWidth="1"/>
    <col min="6" max="16384" width="9.28515625" style="120"/>
  </cols>
  <sheetData>
    <row r="1" spans="1:10">
      <c r="A1" s="271" t="s">
        <v>193</v>
      </c>
    </row>
    <row r="2" spans="1:10">
      <c r="A2" s="119"/>
    </row>
    <row r="3" spans="1:10">
      <c r="A3" s="119"/>
      <c r="E3" s="124" t="s">
        <v>149</v>
      </c>
    </row>
    <row r="5" spans="1:10" ht="22.5">
      <c r="A5" s="133"/>
      <c r="B5" s="134" t="s">
        <v>150</v>
      </c>
      <c r="C5" s="134" t="s">
        <v>141</v>
      </c>
      <c r="D5" s="134" t="s">
        <v>151</v>
      </c>
      <c r="E5" s="135" t="s">
        <v>143</v>
      </c>
    </row>
    <row r="6" spans="1:10">
      <c r="A6" s="136" t="s">
        <v>152</v>
      </c>
      <c r="B6" s="137"/>
      <c r="C6" s="137"/>
      <c r="D6" s="138"/>
      <c r="E6" s="137"/>
    </row>
    <row r="7" spans="1:10">
      <c r="A7" s="139" t="s">
        <v>153</v>
      </c>
      <c r="B7" s="122">
        <v>54891.23</v>
      </c>
      <c r="C7" s="122">
        <v>84154.247160927611</v>
      </c>
      <c r="D7" s="122">
        <v>127319.89</v>
      </c>
      <c r="E7" s="122">
        <v>423189.62</v>
      </c>
    </row>
    <row r="8" spans="1:10" ht="33.75">
      <c r="A8" s="125" t="s">
        <v>154</v>
      </c>
      <c r="B8" s="126">
        <v>0.24559005145266374</v>
      </c>
      <c r="C8" s="126">
        <v>0.59904075295024151</v>
      </c>
      <c r="D8" s="127">
        <v>0.44565055288767214</v>
      </c>
      <c r="E8" s="127">
        <v>0.37342481783883164</v>
      </c>
    </row>
    <row r="9" spans="1:10">
      <c r="A9" s="128" t="s">
        <v>155</v>
      </c>
      <c r="B9" s="129">
        <v>43228.800000000003</v>
      </c>
      <c r="C9" s="129">
        <v>57728.692567859805</v>
      </c>
      <c r="D9" s="129">
        <v>106274.63</v>
      </c>
      <c r="E9" s="129">
        <v>320847.21000000002</v>
      </c>
    </row>
    <row r="10" spans="1:10">
      <c r="A10" s="128" t="s">
        <v>156</v>
      </c>
      <c r="B10" s="129">
        <v>11662.43</v>
      </c>
      <c r="C10" s="129">
        <v>26425.554593067798</v>
      </c>
      <c r="D10" s="129">
        <v>21045.25</v>
      </c>
      <c r="E10" s="129">
        <v>102342.41</v>
      </c>
      <c r="H10" s="122"/>
      <c r="I10" s="122"/>
      <c r="J10" s="122"/>
    </row>
    <row r="11" spans="1:10">
      <c r="A11" s="140" t="s">
        <v>157</v>
      </c>
      <c r="B11" s="141"/>
      <c r="C11" s="142"/>
      <c r="D11" s="141"/>
      <c r="E11" s="141"/>
    </row>
    <row r="12" spans="1:10">
      <c r="A12" s="139" t="s">
        <v>153</v>
      </c>
      <c r="B12" s="130">
        <v>9.877684293682222</v>
      </c>
      <c r="C12" s="131">
        <v>15.143568206217028</v>
      </c>
      <c r="D12" s="143">
        <v>33.643117873093573</v>
      </c>
      <c r="E12" s="143">
        <v>137.19895243825894</v>
      </c>
    </row>
    <row r="13" spans="1:10">
      <c r="A13" s="128" t="s">
        <v>158</v>
      </c>
      <c r="B13" s="130">
        <v>7.7790284312217093</v>
      </c>
      <c r="C13" s="130">
        <v>10.38828606814528</v>
      </c>
      <c r="D13" s="132">
        <v>28.082100165256239</v>
      </c>
      <c r="E13" s="132">
        <v>104.01933087285573</v>
      </c>
    </row>
    <row r="14" spans="1:10">
      <c r="A14" s="128" t="s">
        <v>159</v>
      </c>
      <c r="B14" s="130">
        <v>2.0986558624605123</v>
      </c>
      <c r="C14" s="130">
        <v>4.7552821380717436</v>
      </c>
      <c r="D14" s="132">
        <v>5.5610150654286805</v>
      </c>
      <c r="E14" s="132">
        <v>33.179621565403231</v>
      </c>
    </row>
    <row r="15" spans="1:10">
      <c r="A15" s="140" t="s">
        <v>160</v>
      </c>
      <c r="B15" s="144"/>
      <c r="C15" s="145"/>
      <c r="D15" s="141"/>
      <c r="E15" s="141"/>
    </row>
    <row r="16" spans="1:10">
      <c r="A16" s="139" t="s">
        <v>153</v>
      </c>
      <c r="B16" s="146">
        <v>2.5485702332766279E-2</v>
      </c>
      <c r="C16" s="146">
        <v>1.6322761852775737E-2</v>
      </c>
      <c r="D16" s="146">
        <v>4.6837265045904262E-2</v>
      </c>
      <c r="E16" s="146">
        <v>0.10242083441742522</v>
      </c>
    </row>
    <row r="17" spans="1:5">
      <c r="A17" s="128" t="s">
        <v>158</v>
      </c>
      <c r="B17" s="147">
        <v>2.7046543743544746E-2</v>
      </c>
      <c r="C17" s="147">
        <v>1.2837489406063005E-2</v>
      </c>
      <c r="D17" s="147">
        <v>5.4727291611972796E-2</v>
      </c>
      <c r="E17" s="147">
        <v>0.10635949752969534</v>
      </c>
    </row>
    <row r="18" spans="1:5">
      <c r="A18" s="128" t="s">
        <v>159</v>
      </c>
      <c r="B18" s="147">
        <v>2.0994721070536706E-2</v>
      </c>
      <c r="C18" s="147">
        <v>4.0114427017851541E-2</v>
      </c>
      <c r="D18" s="147">
        <v>2.7104401114296506E-2</v>
      </c>
      <c r="E18" s="147">
        <v>9.17670928042921E-2</v>
      </c>
    </row>
    <row r="20" spans="1:5">
      <c r="A20" s="123" t="s">
        <v>161</v>
      </c>
      <c r="B20" s="123"/>
      <c r="C20" s="123"/>
      <c r="D20" s="123"/>
      <c r="E20" s="123"/>
    </row>
    <row r="21" spans="1:5">
      <c r="A21" s="123"/>
      <c r="B21" s="123"/>
      <c r="C21" s="123"/>
      <c r="D21" s="123"/>
      <c r="E21" s="123"/>
    </row>
    <row r="22" spans="1:5" ht="55.5" customHeight="1">
      <c r="A22" s="273" t="s">
        <v>162</v>
      </c>
      <c r="B22" s="273"/>
      <c r="C22" s="273"/>
      <c r="D22" s="273"/>
      <c r="E22" s="273"/>
    </row>
    <row r="23" spans="1:5">
      <c r="A23" s="272" t="s">
        <v>163</v>
      </c>
    </row>
    <row r="24" spans="1:5">
      <c r="D24" s="148"/>
    </row>
    <row r="25" spans="1:5">
      <c r="D25" s="148"/>
    </row>
  </sheetData>
  <mergeCells count="1">
    <mergeCell ref="A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20" sqref="E20"/>
    </sheetView>
  </sheetViews>
  <sheetFormatPr baseColWidth="10" defaultColWidth="9.140625" defaultRowHeight="11.25"/>
  <cols>
    <col min="1" max="1" width="35.7109375" style="120" customWidth="1"/>
    <col min="2" max="2" width="13.85546875" style="120" bestFit="1" customWidth="1"/>
    <col min="3" max="3" width="18.85546875" style="120" customWidth="1"/>
    <col min="4" max="4" width="13.42578125" style="120" bestFit="1" customWidth="1"/>
    <col min="5" max="16384" width="9.140625" style="120"/>
  </cols>
  <sheetData>
    <row r="1" spans="1:6">
      <c r="A1" s="271" t="s">
        <v>174</v>
      </c>
      <c r="B1" s="123"/>
      <c r="C1" s="123"/>
      <c r="D1" s="123"/>
      <c r="E1" s="123"/>
    </row>
    <row r="2" spans="1:6">
      <c r="A2" s="123"/>
    </row>
    <row r="3" spans="1:6">
      <c r="E3" s="124"/>
      <c r="F3" s="124" t="s">
        <v>164</v>
      </c>
    </row>
    <row r="4" spans="1:6" ht="22.5">
      <c r="B4" s="149" t="s">
        <v>165</v>
      </c>
      <c r="C4" s="150" t="s">
        <v>175</v>
      </c>
      <c r="D4" s="151" t="s">
        <v>166</v>
      </c>
      <c r="E4" s="263" t="s">
        <v>167</v>
      </c>
      <c r="F4" s="264"/>
    </row>
    <row r="5" spans="1:6">
      <c r="A5" s="160" t="s">
        <v>168</v>
      </c>
      <c r="B5" s="161">
        <v>64964.899330000007</v>
      </c>
      <c r="C5" s="152">
        <v>17835.427800000005</v>
      </c>
      <c r="D5" s="161">
        <v>23117.798809999986</v>
      </c>
      <c r="E5" s="161">
        <v>88082.698139999979</v>
      </c>
      <c r="F5" s="162">
        <v>0.63339237045342234</v>
      </c>
    </row>
    <row r="6" spans="1:6">
      <c r="A6" s="163" t="s">
        <v>169</v>
      </c>
      <c r="B6" s="164">
        <v>11766.850340000001</v>
      </c>
      <c r="C6" s="153">
        <v>0</v>
      </c>
      <c r="D6" s="164">
        <v>1216.59995</v>
      </c>
      <c r="E6" s="164">
        <v>12983.450290000001</v>
      </c>
      <c r="F6" s="162">
        <v>9.3362471058465193E-2</v>
      </c>
    </row>
    <row r="7" spans="1:6">
      <c r="A7" s="165" t="s">
        <v>170</v>
      </c>
      <c r="B7" s="161">
        <v>36262.335849999996</v>
      </c>
      <c r="C7" s="152">
        <v>10770.14165</v>
      </c>
      <c r="D7" s="161">
        <v>1736.4970000000001</v>
      </c>
      <c r="E7" s="161">
        <v>37998.832849999992</v>
      </c>
      <c r="F7" s="162">
        <v>0.27324515848811254</v>
      </c>
    </row>
    <row r="8" spans="1:6">
      <c r="A8" s="166" t="s">
        <v>177</v>
      </c>
      <c r="B8" s="167">
        <v>112994.08551999999</v>
      </c>
      <c r="C8" s="154">
        <v>28605.569450000003</v>
      </c>
      <c r="D8" s="167">
        <v>26070.895759999989</v>
      </c>
      <c r="E8" s="167">
        <v>139064.98127999998</v>
      </c>
      <c r="F8" s="168">
        <v>1</v>
      </c>
    </row>
    <row r="9" spans="1:6">
      <c r="A9" s="169"/>
      <c r="B9" s="170"/>
      <c r="C9" s="155"/>
      <c r="D9" s="170"/>
      <c r="E9" s="171"/>
      <c r="F9" s="172"/>
    </row>
    <row r="10" spans="1:6">
      <c r="A10" s="156" t="s">
        <v>176</v>
      </c>
      <c r="B10" s="173">
        <v>20.333301035882958</v>
      </c>
      <c r="C10" s="157">
        <v>5.1475761076605675</v>
      </c>
      <c r="D10" s="173">
        <v>4.6914612328923635</v>
      </c>
      <c r="E10" s="174">
        <v>25.024762268775316</v>
      </c>
      <c r="F10" s="175"/>
    </row>
    <row r="11" spans="1:6" ht="22.5">
      <c r="A11" s="158" t="s">
        <v>171</v>
      </c>
      <c r="B11" s="176">
        <v>17.795146262093976</v>
      </c>
      <c r="C11" s="176">
        <v>5.2500966257877026</v>
      </c>
      <c r="D11" s="176">
        <v>3.7175404566905672</v>
      </c>
      <c r="E11" s="177">
        <v>21.512686718784551</v>
      </c>
      <c r="F11" s="178"/>
    </row>
    <row r="12" spans="1:6" s="180" customFormat="1">
      <c r="A12" s="179"/>
      <c r="B12" s="178"/>
      <c r="C12" s="178"/>
      <c r="D12" s="178"/>
      <c r="E12" s="178"/>
      <c r="F12" s="178"/>
    </row>
    <row r="13" spans="1:6">
      <c r="A13" s="123" t="s">
        <v>172</v>
      </c>
    </row>
    <row r="14" spans="1:6">
      <c r="A14" s="123" t="s">
        <v>178</v>
      </c>
    </row>
    <row r="15" spans="1:6">
      <c r="A15" s="272" t="s">
        <v>173</v>
      </c>
    </row>
    <row r="17" spans="2:5">
      <c r="B17" s="122"/>
      <c r="C17" s="122"/>
      <c r="D17" s="122"/>
      <c r="E17" s="122"/>
    </row>
    <row r="18" spans="2:5">
      <c r="B18" s="122"/>
      <c r="C18" s="122"/>
      <c r="D18" s="122"/>
      <c r="E18" s="122"/>
    </row>
    <row r="19" spans="2:5">
      <c r="B19" s="122"/>
      <c r="C19" s="122"/>
      <c r="D19" s="122"/>
      <c r="E19" s="122"/>
    </row>
    <row r="20" spans="2:5">
      <c r="B20" s="122"/>
      <c r="C20" s="122"/>
      <c r="D20" s="122"/>
      <c r="E20" s="122"/>
    </row>
    <row r="21" spans="2:5">
      <c r="B21" s="122"/>
      <c r="C21" s="122"/>
      <c r="D21" s="122"/>
      <c r="E21" s="122"/>
    </row>
    <row r="22" spans="2:5">
      <c r="B22" s="122"/>
      <c r="C22" s="122"/>
      <c r="D22" s="122"/>
      <c r="E22" s="122"/>
    </row>
    <row r="23" spans="2:5">
      <c r="C23" s="21"/>
      <c r="D23" s="159"/>
    </row>
  </sheetData>
  <mergeCells count="1">
    <mergeCell ref="E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workbookViewId="0">
      <selection activeCell="C23" sqref="C23"/>
    </sheetView>
  </sheetViews>
  <sheetFormatPr baseColWidth="10" defaultColWidth="7.140625" defaultRowHeight="11.25"/>
  <cols>
    <col min="1" max="1" width="7.140625" style="14"/>
    <col min="2" max="2" width="32.28515625" style="14" bestFit="1" customWidth="1"/>
    <col min="3" max="16384" width="7.140625" style="14"/>
  </cols>
  <sheetData>
    <row r="1" spans="1:25">
      <c r="A1" s="271" t="s">
        <v>192</v>
      </c>
    </row>
    <row r="3" spans="1:25">
      <c r="C3" s="274" t="s">
        <v>314</v>
      </c>
      <c r="E3" s="120"/>
      <c r="F3" s="181"/>
      <c r="G3" s="181"/>
      <c r="H3" s="181"/>
      <c r="I3" s="181"/>
      <c r="J3" s="181"/>
      <c r="K3" s="181"/>
      <c r="L3" s="181"/>
      <c r="M3" s="181"/>
      <c r="N3" s="181"/>
      <c r="O3" s="181"/>
      <c r="P3" s="181"/>
      <c r="Q3" s="181"/>
      <c r="R3" s="181"/>
      <c r="S3" s="181"/>
      <c r="T3" s="181"/>
      <c r="U3" s="181"/>
      <c r="V3" s="181"/>
      <c r="W3" s="181"/>
      <c r="X3" s="181"/>
      <c r="Y3" s="181"/>
    </row>
    <row r="4" spans="1:25">
      <c r="A4" s="35">
        <v>30</v>
      </c>
      <c r="B4" s="35" t="s">
        <v>179</v>
      </c>
      <c r="C4" s="184">
        <v>46.004489999999997</v>
      </c>
      <c r="E4" s="182"/>
      <c r="F4" s="185"/>
      <c r="G4" s="185"/>
      <c r="H4" s="184"/>
      <c r="I4" s="184"/>
      <c r="J4" s="184"/>
      <c r="K4" s="184"/>
      <c r="L4" s="184"/>
      <c r="M4" s="184"/>
      <c r="N4" s="184"/>
      <c r="O4" s="184"/>
      <c r="P4" s="184"/>
      <c r="Q4" s="184"/>
      <c r="R4" s="184"/>
      <c r="S4" s="184"/>
      <c r="T4" s="184"/>
      <c r="U4" s="184"/>
      <c r="V4" s="184"/>
      <c r="W4" s="184"/>
      <c r="X4" s="184"/>
      <c r="Y4" s="184"/>
    </row>
    <row r="5" spans="1:25">
      <c r="A5" s="35">
        <v>311</v>
      </c>
      <c r="B5" s="35" t="s">
        <v>180</v>
      </c>
      <c r="C5" s="184">
        <v>115.72162</v>
      </c>
      <c r="E5" s="182"/>
      <c r="F5" s="185"/>
      <c r="G5" s="185"/>
      <c r="H5" s="184"/>
      <c r="I5" s="184"/>
      <c r="J5" s="184"/>
      <c r="K5" s="184"/>
      <c r="L5" s="184"/>
      <c r="M5" s="184"/>
      <c r="N5" s="184"/>
      <c r="O5" s="184"/>
      <c r="P5" s="184"/>
      <c r="Q5" s="184"/>
      <c r="R5" s="184"/>
      <c r="S5" s="184"/>
      <c r="T5" s="184"/>
      <c r="U5" s="184"/>
      <c r="V5" s="184"/>
      <c r="W5" s="184"/>
      <c r="X5" s="184"/>
      <c r="Y5" s="184"/>
    </row>
    <row r="6" spans="1:25">
      <c r="A6" s="35">
        <v>312</v>
      </c>
      <c r="B6" s="35" t="s">
        <v>181</v>
      </c>
      <c r="C6" s="184">
        <v>7.8807399999999994</v>
      </c>
      <c r="E6" s="182"/>
      <c r="F6" s="185"/>
      <c r="G6" s="185"/>
      <c r="H6" s="184"/>
      <c r="I6" s="184"/>
      <c r="J6" s="184"/>
      <c r="K6" s="184"/>
      <c r="L6" s="184"/>
      <c r="M6" s="184"/>
      <c r="N6" s="184"/>
      <c r="O6" s="184"/>
      <c r="P6" s="184"/>
      <c r="Q6" s="184"/>
      <c r="R6" s="184"/>
      <c r="S6" s="184"/>
      <c r="T6" s="184"/>
      <c r="U6" s="184"/>
      <c r="V6" s="184"/>
      <c r="W6" s="184"/>
      <c r="X6" s="184"/>
      <c r="Y6" s="184"/>
    </row>
    <row r="7" spans="1:25">
      <c r="A7" s="35">
        <v>313</v>
      </c>
      <c r="B7" s="35" t="s">
        <v>182</v>
      </c>
      <c r="C7" s="184">
        <v>46.602699999999999</v>
      </c>
      <c r="E7" s="182"/>
      <c r="F7" s="185"/>
      <c r="G7" s="185"/>
      <c r="H7" s="184"/>
      <c r="I7" s="184"/>
      <c r="J7" s="184"/>
      <c r="K7" s="184"/>
      <c r="L7" s="184"/>
      <c r="M7" s="184"/>
      <c r="N7" s="184"/>
      <c r="O7" s="184"/>
      <c r="P7" s="184"/>
      <c r="Q7" s="184"/>
      <c r="R7" s="184"/>
      <c r="S7" s="184"/>
      <c r="T7" s="184"/>
      <c r="U7" s="184"/>
      <c r="V7" s="184"/>
      <c r="W7" s="184"/>
      <c r="X7" s="184"/>
      <c r="Y7" s="184"/>
    </row>
    <row r="8" spans="1:25">
      <c r="A8" s="35">
        <v>314</v>
      </c>
      <c r="B8" s="35" t="s">
        <v>183</v>
      </c>
      <c r="C8" s="184">
        <v>28.290010000000002</v>
      </c>
      <c r="E8" s="182"/>
      <c r="F8" s="185"/>
      <c r="G8" s="185"/>
      <c r="H8" s="184"/>
      <c r="I8" s="184"/>
      <c r="J8" s="184"/>
      <c r="K8" s="184"/>
      <c r="L8" s="184"/>
      <c r="M8" s="184"/>
      <c r="N8" s="184"/>
      <c r="O8" s="184"/>
      <c r="P8" s="184"/>
      <c r="Q8" s="184"/>
      <c r="R8" s="184"/>
      <c r="S8" s="184"/>
      <c r="T8" s="184"/>
      <c r="U8" s="184"/>
      <c r="V8" s="184"/>
      <c r="W8" s="184"/>
      <c r="X8" s="184"/>
      <c r="Y8" s="184"/>
    </row>
    <row r="9" spans="1:25">
      <c r="A9" s="35">
        <v>321</v>
      </c>
      <c r="B9" s="35" t="s">
        <v>184</v>
      </c>
      <c r="C9" s="184">
        <v>99.592559999999992</v>
      </c>
      <c r="E9" s="182"/>
      <c r="F9" s="185"/>
      <c r="G9" s="185"/>
      <c r="H9" s="184"/>
      <c r="I9" s="184"/>
      <c r="J9" s="184"/>
      <c r="K9" s="184"/>
      <c r="L9" s="184"/>
      <c r="M9" s="184"/>
      <c r="N9" s="184"/>
      <c r="O9" s="184"/>
      <c r="P9" s="184"/>
      <c r="Q9" s="184"/>
      <c r="R9" s="184"/>
      <c r="S9" s="184"/>
      <c r="T9" s="184"/>
      <c r="U9" s="184"/>
      <c r="V9" s="184"/>
      <c r="W9" s="184"/>
      <c r="X9" s="184"/>
      <c r="Y9" s="184"/>
    </row>
    <row r="10" spans="1:25">
      <c r="A10" s="35">
        <v>322</v>
      </c>
      <c r="B10" s="35" t="s">
        <v>185</v>
      </c>
      <c r="C10" s="184">
        <v>77.620260000000002</v>
      </c>
      <c r="E10" s="182"/>
      <c r="F10" s="185"/>
      <c r="G10" s="185"/>
      <c r="H10" s="184"/>
      <c r="I10" s="184"/>
      <c r="J10" s="184"/>
      <c r="K10" s="184"/>
      <c r="L10" s="184"/>
      <c r="M10" s="184"/>
      <c r="N10" s="184"/>
      <c r="O10" s="184"/>
      <c r="P10" s="184"/>
      <c r="Q10" s="184"/>
      <c r="R10" s="184"/>
      <c r="S10" s="184"/>
      <c r="T10" s="184"/>
      <c r="U10" s="184"/>
      <c r="V10" s="184"/>
      <c r="W10" s="184"/>
      <c r="X10" s="184"/>
      <c r="Y10" s="184"/>
    </row>
    <row r="11" spans="1:25">
      <c r="A11" s="35">
        <v>323</v>
      </c>
      <c r="B11" s="35" t="s">
        <v>186</v>
      </c>
      <c r="C11" s="184">
        <v>4.8138800000000002</v>
      </c>
      <c r="E11" s="182"/>
      <c r="F11" s="185"/>
      <c r="G11" s="185"/>
      <c r="H11" s="184"/>
      <c r="I11" s="184"/>
      <c r="J11" s="184"/>
      <c r="K11" s="184"/>
      <c r="L11" s="184"/>
      <c r="M11" s="184"/>
      <c r="N11" s="184"/>
      <c r="O11" s="184"/>
      <c r="P11" s="184"/>
      <c r="Q11" s="184"/>
      <c r="R11" s="184"/>
      <c r="S11" s="184"/>
      <c r="T11" s="184"/>
      <c r="U11" s="184"/>
      <c r="V11" s="184"/>
      <c r="W11" s="184"/>
      <c r="X11" s="184"/>
      <c r="Y11" s="184"/>
    </row>
    <row r="12" spans="1:25">
      <c r="A12" s="35">
        <v>324</v>
      </c>
      <c r="B12" s="35" t="s">
        <v>187</v>
      </c>
      <c r="C12" s="184">
        <v>28.968389999999999</v>
      </c>
      <c r="E12" s="182"/>
      <c r="F12" s="185"/>
      <c r="G12" s="185"/>
      <c r="H12" s="184"/>
      <c r="I12" s="184"/>
      <c r="J12" s="184"/>
      <c r="K12" s="184"/>
      <c r="L12" s="184"/>
      <c r="M12" s="184"/>
      <c r="N12" s="184"/>
      <c r="O12" s="184"/>
      <c r="P12" s="184"/>
      <c r="Q12" s="184"/>
      <c r="R12" s="184"/>
      <c r="S12" s="184"/>
      <c r="T12" s="184"/>
      <c r="U12" s="184"/>
      <c r="V12" s="184"/>
      <c r="W12" s="184"/>
      <c r="X12" s="184"/>
      <c r="Y12" s="184"/>
    </row>
    <row r="13" spans="1:25">
      <c r="A13" s="35">
        <v>33</v>
      </c>
      <c r="B13" s="35" t="s">
        <v>188</v>
      </c>
      <c r="C13" s="184">
        <v>85.591279999999998</v>
      </c>
      <c r="E13" s="182"/>
      <c r="F13" s="185"/>
      <c r="G13" s="185"/>
      <c r="H13" s="184"/>
      <c r="I13" s="184"/>
      <c r="J13" s="184"/>
      <c r="K13" s="184"/>
      <c r="L13" s="184"/>
      <c r="M13" s="184"/>
      <c r="N13" s="184"/>
      <c r="O13" s="184"/>
      <c r="P13" s="184"/>
      <c r="Q13" s="184"/>
      <c r="R13" s="184"/>
      <c r="S13" s="184"/>
      <c r="T13" s="184"/>
      <c r="U13" s="184"/>
      <c r="V13" s="184"/>
      <c r="W13" s="184"/>
      <c r="X13" s="184"/>
      <c r="Y13" s="184"/>
    </row>
    <row r="14" spans="1:25">
      <c r="A14" s="35"/>
      <c r="B14" s="35" t="s">
        <v>189</v>
      </c>
      <c r="C14" s="184">
        <v>9.4235900000000008</v>
      </c>
      <c r="E14" s="183"/>
      <c r="F14" s="185"/>
      <c r="G14" s="185"/>
      <c r="H14" s="184"/>
      <c r="I14" s="184"/>
      <c r="J14" s="184"/>
      <c r="K14" s="184"/>
      <c r="L14" s="184"/>
      <c r="M14" s="184"/>
      <c r="N14" s="184"/>
      <c r="O14" s="184"/>
      <c r="P14" s="184"/>
      <c r="Q14" s="184"/>
      <c r="R14" s="184"/>
      <c r="S14" s="184"/>
      <c r="T14" s="184"/>
      <c r="U14" s="184"/>
      <c r="V14" s="184"/>
      <c r="W14" s="184"/>
      <c r="X14" s="184"/>
      <c r="Y14" s="184"/>
    </row>
    <row r="16" spans="1:25">
      <c r="A16" s="37" t="s">
        <v>190</v>
      </c>
    </row>
    <row r="17" spans="1:1">
      <c r="A17" s="37" t="s">
        <v>191</v>
      </c>
    </row>
    <row r="18" spans="1:1">
      <c r="A18" s="123"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A19" sqref="A19"/>
    </sheetView>
  </sheetViews>
  <sheetFormatPr baseColWidth="10" defaultColWidth="11.42578125" defaultRowHeight="11.25"/>
  <cols>
    <col min="1" max="1" width="22.85546875" style="14" customWidth="1"/>
    <col min="2" max="16384" width="11.42578125" style="14"/>
  </cols>
  <sheetData>
    <row r="1" spans="1:10">
      <c r="A1" s="35" t="s">
        <v>200</v>
      </c>
    </row>
    <row r="3" spans="1:10" ht="14.25">
      <c r="B3" s="254"/>
      <c r="C3" s="255" t="s">
        <v>289</v>
      </c>
      <c r="D3" s="255"/>
      <c r="E3" s="255"/>
      <c r="F3" s="255"/>
      <c r="G3" s="255"/>
      <c r="H3" s="255"/>
      <c r="I3" s="255"/>
      <c r="J3" s="255"/>
    </row>
    <row r="4" spans="1:10" ht="123.75">
      <c r="A4" s="257"/>
      <c r="B4" s="258" t="s">
        <v>298</v>
      </c>
      <c r="C4" s="256" t="s">
        <v>290</v>
      </c>
      <c r="D4" s="256" t="s">
        <v>291</v>
      </c>
      <c r="E4" s="256" t="s">
        <v>292</v>
      </c>
      <c r="F4" s="256" t="s">
        <v>293</v>
      </c>
      <c r="G4" s="256" t="s">
        <v>294</v>
      </c>
      <c r="H4" s="256" t="s">
        <v>295</v>
      </c>
      <c r="I4" s="256" t="s">
        <v>296</v>
      </c>
      <c r="J4" s="256" t="s">
        <v>297</v>
      </c>
    </row>
    <row r="5" spans="1:10">
      <c r="A5" s="259" t="s">
        <v>299</v>
      </c>
      <c r="B5" s="259">
        <v>184</v>
      </c>
      <c r="C5" s="260">
        <v>0</v>
      </c>
      <c r="D5" s="260">
        <v>34.239130434782602</v>
      </c>
      <c r="E5" s="260">
        <v>0</v>
      </c>
      <c r="F5" s="260">
        <v>3.2608695652173898</v>
      </c>
      <c r="G5" s="260">
        <v>20.652173913043502</v>
      </c>
      <c r="H5" s="260">
        <v>17.3913043478261</v>
      </c>
      <c r="I5" s="260">
        <v>13.586956521739101</v>
      </c>
      <c r="J5" s="260">
        <v>10.869565217391299</v>
      </c>
    </row>
    <row r="6" spans="1:10">
      <c r="A6" s="261" t="s">
        <v>300</v>
      </c>
      <c r="B6" s="262">
        <v>133</v>
      </c>
      <c r="C6" s="260">
        <v>0</v>
      </c>
      <c r="D6" s="260">
        <v>35.338345864661697</v>
      </c>
      <c r="E6" s="260">
        <v>0</v>
      </c>
      <c r="F6" s="260">
        <v>1.5037593984962401</v>
      </c>
      <c r="G6" s="260">
        <v>21.804511278195498</v>
      </c>
      <c r="H6" s="260">
        <v>18.045112781954899</v>
      </c>
      <c r="I6" s="260">
        <v>13.533834586466201</v>
      </c>
      <c r="J6" s="260">
        <v>9.77443609022556</v>
      </c>
    </row>
    <row r="7" spans="1:10">
      <c r="A7" s="261" t="s">
        <v>301</v>
      </c>
      <c r="B7" s="262">
        <v>4</v>
      </c>
      <c r="C7" s="260">
        <v>0</v>
      </c>
      <c r="D7" s="260">
        <v>50</v>
      </c>
      <c r="E7" s="260">
        <v>0</v>
      </c>
      <c r="F7" s="260">
        <v>0</v>
      </c>
      <c r="G7" s="260">
        <v>0</v>
      </c>
      <c r="H7" s="260">
        <v>50</v>
      </c>
      <c r="I7" s="260">
        <v>0</v>
      </c>
      <c r="J7" s="260">
        <v>0</v>
      </c>
    </row>
    <row r="8" spans="1:10">
      <c r="A8" s="261" t="s">
        <v>302</v>
      </c>
      <c r="B8" s="262">
        <v>47</v>
      </c>
      <c r="C8" s="260">
        <v>0</v>
      </c>
      <c r="D8" s="260">
        <v>29.787234042553202</v>
      </c>
      <c r="E8" s="260">
        <v>0</v>
      </c>
      <c r="F8" s="260">
        <v>8.5106382978723403</v>
      </c>
      <c r="G8" s="260">
        <v>19.148936170212799</v>
      </c>
      <c r="H8" s="260">
        <v>12.7659574468085</v>
      </c>
      <c r="I8" s="260">
        <v>14.893617021276601</v>
      </c>
      <c r="J8" s="260">
        <v>14.893617021276601</v>
      </c>
    </row>
    <row r="9" spans="1:10">
      <c r="A9" s="259" t="s">
        <v>303</v>
      </c>
      <c r="B9" s="259">
        <v>122</v>
      </c>
      <c r="C9" s="260">
        <v>0</v>
      </c>
      <c r="D9" s="260">
        <v>23.770491803278698</v>
      </c>
      <c r="E9" s="260">
        <v>0</v>
      </c>
      <c r="F9" s="260">
        <v>5.7377049180327901</v>
      </c>
      <c r="G9" s="260">
        <v>30.327868852459002</v>
      </c>
      <c r="H9" s="260">
        <v>16.393442622950801</v>
      </c>
      <c r="I9" s="260">
        <v>9.0163934426229506</v>
      </c>
      <c r="J9" s="260">
        <v>14.7540983606557</v>
      </c>
    </row>
    <row r="10" spans="1:10">
      <c r="A10" s="259" t="s">
        <v>304</v>
      </c>
      <c r="B10" s="259">
        <v>382</v>
      </c>
      <c r="C10" s="260">
        <v>0</v>
      </c>
      <c r="D10" s="260">
        <v>17.539267015706798</v>
      </c>
      <c r="E10" s="260">
        <v>0</v>
      </c>
      <c r="F10" s="260">
        <v>10.2094240837696</v>
      </c>
      <c r="G10" s="260">
        <v>21.204188481675398</v>
      </c>
      <c r="H10" s="260">
        <v>21.465968586387401</v>
      </c>
      <c r="I10" s="260">
        <v>13.350785340314101</v>
      </c>
      <c r="J10" s="260">
        <v>16.230366492146601</v>
      </c>
    </row>
    <row r="11" spans="1:10">
      <c r="A11" s="259" t="s">
        <v>305</v>
      </c>
      <c r="B11" s="259">
        <v>69</v>
      </c>
      <c r="C11" s="260">
        <v>0</v>
      </c>
      <c r="D11" s="260">
        <v>49.2753623188406</v>
      </c>
      <c r="E11" s="260">
        <v>0</v>
      </c>
      <c r="F11" s="260">
        <v>2.8985507246376798</v>
      </c>
      <c r="G11" s="260">
        <v>23.188405797101399</v>
      </c>
      <c r="H11" s="260">
        <v>8.6956521739130395</v>
      </c>
      <c r="I11" s="260">
        <v>5.7971014492753596</v>
      </c>
      <c r="J11" s="260">
        <v>10.144927536231901</v>
      </c>
    </row>
    <row r="12" spans="1:10">
      <c r="A12" s="261" t="s">
        <v>306</v>
      </c>
      <c r="B12" s="262">
        <v>47</v>
      </c>
      <c r="C12" s="260">
        <v>0</v>
      </c>
      <c r="D12" s="260">
        <v>40.425531914893597</v>
      </c>
      <c r="E12" s="260">
        <v>0</v>
      </c>
      <c r="F12" s="260">
        <v>2.1276595744680802</v>
      </c>
      <c r="G12" s="260">
        <v>23.404255319148898</v>
      </c>
      <c r="H12" s="260">
        <v>12.7659574468085</v>
      </c>
      <c r="I12" s="260">
        <v>6.3829787234042596</v>
      </c>
      <c r="J12" s="260">
        <v>14.893617021276601</v>
      </c>
    </row>
    <row r="13" spans="1:10">
      <c r="A13" s="261" t="s">
        <v>307</v>
      </c>
      <c r="B13" s="262">
        <v>21</v>
      </c>
      <c r="C13" s="260">
        <v>0</v>
      </c>
      <c r="D13" s="260">
        <v>66.6666666666667</v>
      </c>
      <c r="E13" s="260">
        <v>0</v>
      </c>
      <c r="F13" s="260">
        <v>4.7619047619047601</v>
      </c>
      <c r="G13" s="260">
        <v>23.8095238095238</v>
      </c>
      <c r="H13" s="260">
        <v>0</v>
      </c>
      <c r="I13" s="260">
        <v>4.7619047619047601</v>
      </c>
      <c r="J13" s="260">
        <v>0</v>
      </c>
    </row>
    <row r="14" spans="1:10">
      <c r="A14" s="261" t="s">
        <v>308</v>
      </c>
      <c r="B14" s="262">
        <v>1</v>
      </c>
      <c r="C14" s="260">
        <v>0</v>
      </c>
      <c r="D14" s="260">
        <v>100</v>
      </c>
      <c r="E14" s="260">
        <v>0</v>
      </c>
      <c r="F14" s="260">
        <v>0</v>
      </c>
      <c r="G14" s="260">
        <v>0</v>
      </c>
      <c r="H14" s="260">
        <v>0</v>
      </c>
      <c r="I14" s="260">
        <v>0</v>
      </c>
      <c r="J14" s="260">
        <v>0</v>
      </c>
    </row>
    <row r="15" spans="1:10">
      <c r="A15" s="259" t="s">
        <v>309</v>
      </c>
      <c r="B15" s="259">
        <v>40</v>
      </c>
      <c r="C15" s="260">
        <v>0</v>
      </c>
      <c r="D15" s="260">
        <v>52.5</v>
      </c>
      <c r="E15" s="260">
        <v>0</v>
      </c>
      <c r="F15" s="260">
        <v>2.5</v>
      </c>
      <c r="G15" s="260">
        <v>30</v>
      </c>
      <c r="H15" s="260">
        <v>2.5</v>
      </c>
      <c r="I15" s="260">
        <v>5</v>
      </c>
      <c r="J15" s="260">
        <v>7.5</v>
      </c>
    </row>
    <row r="16" spans="1:10">
      <c r="A16" s="261" t="s">
        <v>310</v>
      </c>
      <c r="B16" s="262">
        <v>26</v>
      </c>
      <c r="C16" s="260">
        <v>0</v>
      </c>
      <c r="D16" s="260">
        <v>38.461538461538503</v>
      </c>
      <c r="E16" s="260">
        <v>0</v>
      </c>
      <c r="F16" s="260">
        <v>3.8461538461538498</v>
      </c>
      <c r="G16" s="260">
        <v>38.461538461538503</v>
      </c>
      <c r="H16" s="260">
        <v>3.8461538461538498</v>
      </c>
      <c r="I16" s="260">
        <v>7.6923076923076898</v>
      </c>
      <c r="J16" s="260">
        <v>7.6923076923076898</v>
      </c>
    </row>
    <row r="17" spans="1:10">
      <c r="A17" s="261" t="s">
        <v>311</v>
      </c>
      <c r="B17" s="262">
        <v>14</v>
      </c>
      <c r="C17" s="260">
        <v>0</v>
      </c>
      <c r="D17" s="260">
        <v>78.571428571428598</v>
      </c>
      <c r="E17" s="260">
        <v>0</v>
      </c>
      <c r="F17" s="260">
        <v>0</v>
      </c>
      <c r="G17" s="260">
        <v>14.285714285714301</v>
      </c>
      <c r="H17" s="260">
        <v>0</v>
      </c>
      <c r="I17" s="260">
        <v>0</v>
      </c>
      <c r="J17" s="260">
        <v>7.1428571428571397</v>
      </c>
    </row>
    <row r="19" spans="1:10">
      <c r="A19" s="37" t="s">
        <v>288</v>
      </c>
    </row>
    <row r="20" spans="1:10">
      <c r="A20" s="37" t="s">
        <v>273</v>
      </c>
    </row>
    <row r="21" spans="1:10">
      <c r="A21" s="37" t="s">
        <v>274</v>
      </c>
    </row>
    <row r="22" spans="1:10">
      <c r="A22" s="37" t="s">
        <v>275</v>
      </c>
    </row>
    <row r="23" spans="1:10">
      <c r="A23" s="37" t="s">
        <v>276</v>
      </c>
    </row>
    <row r="24" spans="1:10">
      <c r="A24" s="37" t="s">
        <v>277</v>
      </c>
    </row>
    <row r="25" spans="1:10">
      <c r="A25" s="37" t="s">
        <v>278</v>
      </c>
    </row>
    <row r="26" spans="1:10">
      <c r="A26" s="37" t="s">
        <v>279</v>
      </c>
    </row>
    <row r="27" spans="1:10">
      <c r="A27" s="37" t="s">
        <v>280</v>
      </c>
    </row>
    <row r="29" spans="1:10">
      <c r="A29" s="37" t="s">
        <v>283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baseColWidth="10" defaultRowHeight="15"/>
  <sheetData>
    <row r="1" spans="1:1">
      <c r="A1" s="35" t="s">
        <v>284</v>
      </c>
    </row>
    <row r="19" spans="1:1">
      <c r="A19" s="37" t="s">
        <v>88</v>
      </c>
    </row>
    <row r="20" spans="1:1">
      <c r="A20" s="37" t="s">
        <v>87</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Repères</vt:lpstr>
      <vt:lpstr>Pop par territoire de vie</vt:lpstr>
      <vt:lpstr>Dépense culturelle</vt:lpstr>
      <vt:lpstr>Dépenses cult coll territoriale</vt:lpstr>
      <vt:lpstr>Dépenses cult du MC</vt:lpstr>
      <vt:lpstr>Dépenses communes et groupement</vt:lpstr>
      <vt:lpstr>Répartition équipements</vt:lpstr>
      <vt:lpstr>Emploi culturel</vt:lpstr>
      <vt:lpstr>Répartition prof cult</vt:lpstr>
      <vt:lpstr>Diplômes revenus prof cult</vt:lpstr>
      <vt:lpstr>Répart emploi par secteur</vt:lpstr>
      <vt:lpstr>Non salariés</vt:lpstr>
      <vt:lpstr>Entreprises culturelles</vt:lpstr>
      <vt:lpstr>Entreprises CA et salairés</vt:lpstr>
      <vt:lpstr>Effectifs enteprises cult</vt:lpstr>
      <vt:lpstr>Principales entreprises cult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2018-12-07T15:26:36Z</dcterms:modified>
</cp:coreProperties>
</file>