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43" firstSheet="5" activeTab="7"/>
  </bookViews>
  <sheets>
    <sheet name="Sommaire" sheetId="1" r:id="rId1"/>
    <sheet name="Repères" sheetId="2" r:id="rId2"/>
    <sheet name="Pop par territoire de vie" sheetId="3" r:id="rId3"/>
    <sheet name="Dépense culturelle" sheetId="4" r:id="rId4"/>
    <sheet name="Dépenses cult coll territoriale" sheetId="5" r:id="rId5"/>
    <sheet name="Dépenses cult du MC" sheetId="6" r:id="rId6"/>
    <sheet name="Dépenses communes et groupement" sheetId="15" r:id="rId7"/>
    <sheet name="Répartition équipements" sheetId="7" r:id="rId8"/>
    <sheet name="Emploi culturel" sheetId="8" r:id="rId9"/>
    <sheet name="Répartition prof cult" sheetId="16" r:id="rId10"/>
    <sheet name="Diplômes revenus prof cult" sheetId="9" r:id="rId11"/>
    <sheet name="Répart emploi par secteur" sheetId="17" r:id="rId12"/>
    <sheet name="Non salariés" sheetId="10" r:id="rId13"/>
    <sheet name="Entreprises culturelles" sheetId="11" r:id="rId14"/>
    <sheet name="Entreprises CA et salairés" sheetId="12" r:id="rId15"/>
    <sheet name="Effectifs enteprises cult" sheetId="13" r:id="rId16"/>
    <sheet name="Principales entreprises cult" sheetId="14"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D12" i="2"/>
  <c r="D10" i="2"/>
  <c r="D48" i="2"/>
  <c r="D46" i="2"/>
  <c r="D43" i="2"/>
  <c r="D42" i="2"/>
  <c r="D37" i="2"/>
  <c r="D36" i="2"/>
  <c r="D35" i="2"/>
  <c r="D34" i="2"/>
  <c r="D27" i="2"/>
  <c r="D25" i="2"/>
  <c r="D24" i="2"/>
  <c r="D23" i="2"/>
  <c r="D22" i="2"/>
  <c r="D21" i="2"/>
  <c r="D18" i="2"/>
  <c r="D17" i="2"/>
  <c r="D16" i="2"/>
  <c r="D15" i="2"/>
  <c r="D14" i="2"/>
  <c r="D5" i="2"/>
  <c r="B5" i="2"/>
  <c r="B8" i="4" l="1"/>
  <c r="B7" i="4"/>
  <c r="B6" i="4"/>
  <c r="B5" i="4"/>
  <c r="B4" i="4"/>
</calcChain>
</file>

<file path=xl/comments1.xml><?xml version="1.0" encoding="utf-8"?>
<comments xmlns="http://schemas.openxmlformats.org/spreadsheetml/2006/main">
  <authors>
    <author>Auteur</author>
  </authors>
  <commentList>
    <comment ref="A41" authorId="0" shapeId="0">
      <text>
        <r>
          <rPr>
            <b/>
            <sz val="9"/>
            <color indexed="81"/>
            <rFont val="Tahoma"/>
            <family val="2"/>
          </rPr>
          <t>Auteur:</t>
        </r>
        <r>
          <rPr>
            <sz val="9"/>
            <color indexed="81"/>
            <rFont val="Tahoma"/>
            <family val="2"/>
          </rPr>
          <t xml:space="preserve">
taux médian</t>
        </r>
      </text>
    </comment>
  </commentList>
</comments>
</file>

<file path=xl/sharedStrings.xml><?xml version="1.0" encoding="utf-8"?>
<sst xmlns="http://schemas.openxmlformats.org/spreadsheetml/2006/main" count="410" uniqueCount="305">
  <si>
    <t>Atlas 2018 région Auvergne-Rhône-Alpes</t>
  </si>
  <si>
    <t>SOMMAIRE</t>
  </si>
  <si>
    <t>Caractéristiques des non-salariés par secteur culturel en 2014</t>
  </si>
  <si>
    <t>Entreprises culturelles</t>
  </si>
  <si>
    <t>Corse</t>
  </si>
  <si>
    <t>France 
Hors Île-de-France</t>
  </si>
  <si>
    <t>Nombre d'établissements</t>
  </si>
  <si>
    <t>Chiffre d'affaires (millions d'euros)</t>
  </si>
  <si>
    <t>Valeur ajoutée (millions d'euros)</t>
  </si>
  <si>
    <t>Nombre de salariés en ETP</t>
  </si>
  <si>
    <t>Taux de marge (%)</t>
  </si>
  <si>
    <t>s.o.</t>
  </si>
  <si>
    <t>Champ : entreprises mono et quasi mono-régionales (plus de 80 % des effectifs sont situés dans la même région) des secteurs marchands principalement implantées dans la région, hors microentrepreneurs.</t>
  </si>
  <si>
    <t>Source : Insee, Sirene, Esane 2015 / Deps, ministère de la Culture 2018.</t>
  </si>
  <si>
    <t>s.o. : sans objet.</t>
  </si>
  <si>
    <t>Note de lecture : le secteur des arts visuels représente 17 % des établissements culturels de Corse, 7 % du chiffre d'affaires généré par les entreprises culturelles marchandes de la région et rassemble 8 % des effectifs salariés en équivalent temps plein du secteur culturel marchand de Corse.</t>
  </si>
  <si>
    <t>Domaine</t>
  </si>
  <si>
    <t>Part d'effectifs ETP</t>
  </si>
  <si>
    <t xml:space="preserve">Part du chiffre d'affaires </t>
  </si>
  <si>
    <t xml:space="preserve">Part d'établissements </t>
  </si>
  <si>
    <t>Patrimoine</t>
  </si>
  <si>
    <t>Livre et Presse</t>
  </si>
  <si>
    <t>Arts visuels</t>
  </si>
  <si>
    <t>Architecture</t>
  </si>
  <si>
    <t>Spectacle vivant</t>
  </si>
  <si>
    <t>Audiovisuel et Multimédia</t>
  </si>
  <si>
    <t>Agences de publicité</t>
  </si>
  <si>
    <t>Enseignement culturel</t>
  </si>
  <si>
    <t>Note : les domaines du patrimoine et de l'enseignement culturels sont soumis au secret statistique.</t>
  </si>
  <si>
    <t>Note de lecture : le domaine des arts visuels compte 114 établissements en Corse, dont 82 % n'ont aucun salarié et 16 % de 1 à 9 salariés en équivalent temps plein.</t>
  </si>
  <si>
    <t>en nb etab</t>
  </si>
  <si>
    <t>Aucun salarié</t>
  </si>
  <si>
    <t>1 à 9 salariés</t>
  </si>
  <si>
    <t>10 à 19 salariés</t>
  </si>
  <si>
    <t>20 à 49 salariés</t>
  </si>
  <si>
    <t>50 à 249 salariés</t>
  </si>
  <si>
    <t>250 salariés et plus</t>
  </si>
  <si>
    <t>Patrimoine
s</t>
  </si>
  <si>
    <t>s</t>
  </si>
  <si>
    <t>Livre et presse
160 établissements</t>
  </si>
  <si>
    <t>Ensemble
685 établissements</t>
  </si>
  <si>
    <t>Architecure
196 établissements</t>
  </si>
  <si>
    <t>Audiovisuel
97 établissements</t>
  </si>
  <si>
    <t>Spectacle vivant
37 établissements</t>
  </si>
  <si>
    <t>Publicité
78 établissements</t>
  </si>
  <si>
    <t>Arts visuels
114 établissements</t>
  </si>
  <si>
    <t>Enseignement
s</t>
  </si>
  <si>
    <t>Dénomination</t>
  </si>
  <si>
    <t>Secteur d'activité</t>
  </si>
  <si>
    <t>Domaine culturel</t>
  </si>
  <si>
    <t>Tranche d'effectif ETP</t>
  </si>
  <si>
    <t>Département</t>
  </si>
  <si>
    <t>Commune</t>
  </si>
  <si>
    <t>France 3 Corse</t>
  </si>
  <si>
    <t>Edition de chaînes généralistes</t>
  </si>
  <si>
    <t>Audiovisuel</t>
  </si>
  <si>
    <t>100 à 199 salariés</t>
  </si>
  <si>
    <t>Corse-du-Sud</t>
  </si>
  <si>
    <t>Ajaccio</t>
  </si>
  <si>
    <t>Parc naturel régional de Corse</t>
  </si>
  <si>
    <t>Gestion des sites et monuments historiques et des attractions touristiques similaires</t>
  </si>
  <si>
    <t>50 à 99 salariés</t>
  </si>
  <si>
    <t>Haute-Corse</t>
  </si>
  <si>
    <t>Bastia</t>
  </si>
  <si>
    <t>Radio France</t>
  </si>
  <si>
    <t>Édition et diffusion de programmes radio</t>
  </si>
  <si>
    <t>Corse Presse</t>
  </si>
  <si>
    <t>Édition de journaux</t>
  </si>
  <si>
    <t>Presse</t>
  </si>
  <si>
    <t>Sinopia</t>
  </si>
  <si>
    <t>Activités spécialisées de design</t>
  </si>
  <si>
    <t>Réseau Canopé</t>
  </si>
  <si>
    <t>Production de films et de programmes pour la télévision</t>
  </si>
  <si>
    <t>Corse Matin</t>
  </si>
  <si>
    <t>Giusti Versini Architectures</t>
  </si>
  <si>
    <t>Activités d'architecture</t>
  </si>
  <si>
    <t>Art et Pub</t>
  </si>
  <si>
    <t>Sarrola-Carcopino</t>
  </si>
  <si>
    <t>Champ : établissements employeurs des secteurs culturels.</t>
  </si>
  <si>
    <t>Source : Insee, Sirene / Deps, ministère de la Culture 2018.</t>
  </si>
  <si>
    <t>Champ: actifs ayant un emploi, région Corse</t>
  </si>
  <si>
    <t>Source : Insee, Recensement 2014 / DEPS, Ministère de la Culture, 2018</t>
  </si>
  <si>
    <t>France</t>
  </si>
  <si>
    <t>Effectifs</t>
  </si>
  <si>
    <t>Part (en%)</t>
  </si>
  <si>
    <t>Artistes plasticiens</t>
  </si>
  <si>
    <t>Concepteurs et assistants techniques des arts graphiques, de la mode et de la décoration</t>
  </si>
  <si>
    <t>Photographes</t>
  </si>
  <si>
    <t>Métiers d'art</t>
  </si>
  <si>
    <t>Artistes des spectacles</t>
  </si>
  <si>
    <t>Cadres artistiques, de programmation et de production des spectacles</t>
  </si>
  <si>
    <t>Techniciens des spectacles</t>
  </si>
  <si>
    <t>Journalistes et cadres de l'édition</t>
  </si>
  <si>
    <t>Auteurs littéraires</t>
  </si>
  <si>
    <t>Traducteurs</t>
  </si>
  <si>
    <t>Cadres et techniciens de l'archivage, de la conservation et de la documentation</t>
  </si>
  <si>
    <t>Architectes</t>
  </si>
  <si>
    <t>Professeurs d'art</t>
  </si>
  <si>
    <t>Ensemble des professions culturelles</t>
  </si>
  <si>
    <t>Part des professions culturelles dans l’emploi total</t>
  </si>
  <si>
    <t>-</t>
  </si>
  <si>
    <t>Note de lecture : en 2014 en Corse, les architectes rassemblent 14 % de des professionnels de la culture dans cette région, soit la première population de professionnels de la culture pour la Corse.</t>
  </si>
  <si>
    <t xml:space="preserve">Champ : ensemble des salariés ayant occupé une profession culturelle présents dans les déclarations annuelles des données sociales (DADS) en 2014 en Corse. La catégorie de profession correspond à la profession principale, l'ensemble des rémunérations dans l'année sont comptabilisées. Les professions de photographe, traducteur, auteur littéraire, artiste plasticien, ouvrier et artisan d'art ne sont pas représentés sur le graphique car l'emploi y est très largement non-salarié. </t>
  </si>
  <si>
    <t>Source : Insee, Recensement 2014 et DADS 2014 / DEPS, Ministère de la Culture, 2018</t>
  </si>
  <si>
    <t>Données graphiques</t>
  </si>
  <si>
    <t>% diplômés</t>
  </si>
  <si>
    <t>Salaire median</t>
  </si>
  <si>
    <t>Note de lecture : En 2014 en Corse, 32 % des artistes des spectacles sont diplômés du supérieur. Le salaire médian net annuel des artistes des spectacles (la moitié perçoit plus, l'autre moitié perçoit moins) est de 10 613 euros.</t>
  </si>
  <si>
    <t>Livre</t>
  </si>
  <si>
    <t>Arts plastiques et autre création artistique</t>
  </si>
  <si>
    <t>Photographie</t>
  </si>
  <si>
    <t>Design</t>
  </si>
  <si>
    <t>Diffusion audiovisuelle</t>
  </si>
  <si>
    <t>Édition audiovisuelle</t>
  </si>
  <si>
    <t>Industrie du film, du phonogramme et du jeu électronique</t>
  </si>
  <si>
    <t>Publicité</t>
  </si>
  <si>
    <t>Enseignement artistique amateur</t>
  </si>
  <si>
    <t>Ensemble des secteurs culturels</t>
  </si>
  <si>
    <t>Part des secteurs culturels dans l’emploi total</t>
  </si>
  <si>
    <t>Note de lecture : En 2014 en Corse, le secteur de la presse rassemble 19 % des actifs des secteurs culturels de cette région, ce qui fait de lui le premier secteur culturel en termes d'effectifs dans cette région.</t>
  </si>
  <si>
    <t>Parmi les non salariés</t>
  </si>
  <si>
    <t>Secteurs</t>
  </si>
  <si>
    <t>Part de non salariés</t>
  </si>
  <si>
    <t>Part de microentrepreneurs</t>
  </si>
  <si>
    <t>Part de non salariés en cumul</t>
  </si>
  <si>
    <t>n.s</t>
  </si>
  <si>
    <t>Ensemble des actifs de la la région</t>
  </si>
  <si>
    <t>n.s : non significatif</t>
  </si>
  <si>
    <t>Source : Insee, Recensement 2014 et base non salariés 2014 / DEPS, Ministère de la Culture, 2018</t>
  </si>
  <si>
    <t>Poids des entreprises culturelles dans les secteurs marchands en Corse en 2015</t>
  </si>
  <si>
    <t>Répartition du nombre d'établissements, du chiffre d'affaires et des effectifs salariés par domaine culturel en Corse en 2015</t>
  </si>
  <si>
    <t>Répartition des enteprises culturelles en Corse selon les effectifs en 2015</t>
  </si>
  <si>
    <t>Principaux établissements culturels employeurs en  Corse en 2015</t>
  </si>
  <si>
    <t>Région Corse</t>
  </si>
  <si>
    <t>Principaux repères de la région Corse</t>
  </si>
  <si>
    <t>Part de la population par territoire de vie en Corse</t>
  </si>
  <si>
    <t>Répartition de la dépense culturelle en Corse</t>
  </si>
  <si>
    <t>Dépenses des collectivités territoriales en Corse en 2016</t>
  </si>
  <si>
    <t>Dépenses du ministère de la Culture et de ses opérateurs en Corse en 2016</t>
  </si>
  <si>
    <t>Dépenses culturelles des communes et de leurs groupements en Corse en 2016</t>
  </si>
  <si>
    <t>Répartition des principaux équipements culturels par type de territoire de vie en Corse en 2016</t>
  </si>
  <si>
    <t>Secteurs culturels et professions culturelles en Corse en 2014</t>
  </si>
  <si>
    <t>Répartition des professions culturelles en Corse en 2014</t>
  </si>
  <si>
    <t>Part des diplômés du supérieur et salaire médian annuel selon les professions culturelles en Corse en 2014</t>
  </si>
  <si>
    <t>Répartition de l'emploi par secteur culturel en Corse en 2014</t>
  </si>
  <si>
    <t>Caractéristiques des non-salariés par secteur culturel en Corse en 2014</t>
  </si>
  <si>
    <t>Poids des entreprises dans les secteurs culturels marchands en Corse en 2015</t>
  </si>
  <si>
    <t xml:space="preserve">Répartition du nombre d'établissements, du chiffre d'affaires et des effectifs salariés par domaine culturel en Corse en 2015 </t>
  </si>
  <si>
    <t>Répartition des entreprises culturelles en Corse en 2015</t>
  </si>
  <si>
    <t>Principaux établissements culturels employeurs en Corse en 2015</t>
  </si>
  <si>
    <t>L'emploi culturel : secteurs culturels et professions culturels en Corse en 2014</t>
  </si>
  <si>
    <t>Part de diplômés du supérieur et salaire net médian selon les professions culturelles en Corse en 2014</t>
  </si>
  <si>
    <t>En part de l'ensemble des secteurs marchands (%)</t>
  </si>
  <si>
    <t>Etat **</t>
  </si>
  <si>
    <t>Région</t>
  </si>
  <si>
    <t>Départements</t>
  </si>
  <si>
    <t>EPCI*</t>
  </si>
  <si>
    <t>Communes*</t>
  </si>
  <si>
    <t>* Communes de plus de 3 500 habitants ; groupements composés d'au moins une commune de plus de 3 500 habitants.</t>
  </si>
  <si>
    <t>Note de lecture : en Corse, 37 % de la dépense culturelle publique est portée par les communes.</t>
  </si>
  <si>
    <t>Source : CNC/DABS/SRH/DEPS, Ministère de la Culture, 2018</t>
  </si>
  <si>
    <t>** Dépenses du ministère de la Culture, y compris dépenses de personnels et hors sociétés de l'audiovisuel.</t>
  </si>
  <si>
    <t>Répartition de la dépense culturelle publique en Corse en 2016</t>
  </si>
  <si>
    <t>En milliers d'euros, euros et %</t>
  </si>
  <si>
    <t>Régions</t>
  </si>
  <si>
    <t>Groupements de communes*</t>
  </si>
  <si>
    <t>en milliers d'euros</t>
  </si>
  <si>
    <t>Dépenses culturelles</t>
  </si>
  <si>
    <t xml:space="preserve">   dont part consacrée à la conservation et à la diffusion des patrimoines</t>
  </si>
  <si>
    <t xml:space="preserve">         dont fonctionnement</t>
  </si>
  <si>
    <t xml:space="preserve">         dont investissement</t>
  </si>
  <si>
    <t>en euros par habitant</t>
  </si>
  <si>
    <t xml:space="preserve">        dont fonctionnement</t>
  </si>
  <si>
    <t xml:space="preserve">        dont investissement</t>
  </si>
  <si>
    <t>en % des dépenses totales</t>
  </si>
  <si>
    <t>* Communes de plus de 3 500 habitants ; groupements comportant au moins une commune de plus de 3 500 habitants.</t>
  </si>
  <si>
    <t>Note : les dépenses culturelles totales et leur ventilation entre dépenses de fonctionnement et d'investissement sont exprimées en milliers d'euros pour chaque niveau de collectivité. Les dépenses culturelles, rapportées à la population, sont exprimées en euros par habitant. Rapportées aux dépenses totales, elles sont exprimées en %. Seule la part des dépenses culturelles totales consacrée aux patrimoines est fournie pour chaque niveau de collectivité.</t>
  </si>
  <si>
    <t>Source : DEPS, Ministère de la Culture, 2018</t>
  </si>
  <si>
    <t>Dépenses culturelles des collectivités territoriales de Corse en 2016</t>
  </si>
  <si>
    <t>En milliers d'euros et en %</t>
  </si>
  <si>
    <t>Fonctionnement</t>
  </si>
  <si>
    <t>Investissement</t>
  </si>
  <si>
    <t>Total</t>
  </si>
  <si>
    <t>Crédits déconcentrés</t>
  </si>
  <si>
    <t>Crédits d'administration centrale</t>
  </si>
  <si>
    <t>Crédits opérateurs et autres structures</t>
  </si>
  <si>
    <t>Dépenses nationales totales
en € par habitant, hors Île-de-France</t>
  </si>
  <si>
    <t>* Hors sociétés de l’audiovisuel.</t>
  </si>
  <si>
    <t>Source :  CNC/SRH/DABS/DEPS, Ministère de la Culture, 2018</t>
  </si>
  <si>
    <t>dont dépenses de personnels</t>
  </si>
  <si>
    <t>Total en € par habitant de la région</t>
  </si>
  <si>
    <t>Total (milliers d'euros)</t>
  </si>
  <si>
    <t>Note : il s'agit des dépenses exécutées 2016.</t>
  </si>
  <si>
    <t>Dépenses du ministère de la Culture et de ses opérateurs* en Corse en 2016</t>
  </si>
  <si>
    <t>Services communs</t>
  </si>
  <si>
    <t>Expression lyrique et chorégraphique</t>
  </si>
  <si>
    <t>Arts plastiques et autres activités artistiques</t>
  </si>
  <si>
    <t>Théâtres</t>
  </si>
  <si>
    <t>Cinémas et autres salles de spectacles</t>
  </si>
  <si>
    <t>Bibliothèques et médiathèques</t>
  </si>
  <si>
    <t>Musées</t>
  </si>
  <si>
    <t>Archives</t>
  </si>
  <si>
    <t>Entretien du patrimoine culturel</t>
  </si>
  <si>
    <t>Action culturelle</t>
  </si>
  <si>
    <t>non ventilé</t>
  </si>
  <si>
    <t>Note : communes de plus de 3 500 habitants et groupements comptant au moins une commune de plus de 3 500 habitants.</t>
  </si>
  <si>
    <t xml:space="preserve">Note de lecture : en 2016, les dépenses des communes de Corse et de leurs groupements en faveur de l'action culturelle s'élèvent à 6 millions d'euros. </t>
  </si>
  <si>
    <t>Dépenses culturelles des communes de Corse et de leurs groupements par secteur d'intervention en 2016</t>
  </si>
  <si>
    <t>Part de la région /
France entière
en %</t>
  </si>
  <si>
    <t>DEMOGRAPHIE</t>
  </si>
  <si>
    <t>0 à 24 ans</t>
  </si>
  <si>
    <t>25 à 59 ans</t>
  </si>
  <si>
    <t>60 ans ou plus</t>
  </si>
  <si>
    <t>Premier degré</t>
  </si>
  <si>
    <t>Second degré</t>
  </si>
  <si>
    <t>Supérieur</t>
  </si>
  <si>
    <t>GEOGRAPHIE</t>
  </si>
  <si>
    <t>ECONOMIE</t>
  </si>
  <si>
    <t>d'État</t>
  </si>
  <si>
    <t>hospitalière</t>
  </si>
  <si>
    <t>territoriale</t>
  </si>
  <si>
    <t>Activité touristique</t>
  </si>
  <si>
    <t>** Données corrigées des variations saisonnières, en moyenne annuelle</t>
  </si>
  <si>
    <t>*** Nuitées : nombre total de nuits passées par les clients dans un établissement (hors résidences de tourisme et hébergements assimilés) ; deux personnes séjournant trois nuits dans un hôtel comptent pour six nuitées de même que six personnes ne séjournant qu'une nuit.</t>
  </si>
  <si>
    <t>**** Arrivées : les arrivées sont le nombre total de personnes arrivées dans un établissement (hors résidence de tourisme et hébergements assimilés) durant la période considérée. Elles ne sont comptées qu'une fois, au 1er jour de leur séjour, quelque soit la durée du séjour.</t>
  </si>
  <si>
    <r>
      <rPr>
        <b/>
        <sz val="8"/>
        <rFont val="Arial"/>
        <family val="2"/>
      </rPr>
      <t>Population</t>
    </r>
    <r>
      <rPr>
        <sz val="8"/>
        <rFont val="Arial"/>
        <family val="2"/>
      </rPr>
      <t xml:space="preserve"> (2018) </t>
    </r>
    <r>
      <rPr>
        <i/>
        <sz val="8"/>
        <rFont val="Arial"/>
        <family val="2"/>
      </rPr>
      <t>(milliers)</t>
    </r>
  </si>
  <si>
    <r>
      <rPr>
        <b/>
        <sz val="8"/>
        <rFont val="Arial"/>
        <family val="2"/>
      </rPr>
      <t>Évolution</t>
    </r>
    <r>
      <rPr>
        <sz val="8"/>
        <rFont val="Arial"/>
        <family val="2"/>
      </rPr>
      <t xml:space="preserve"> annuelle moyenne de la population 2010/2015 (</t>
    </r>
    <r>
      <rPr>
        <i/>
        <sz val="8"/>
        <rFont val="Arial"/>
        <family val="2"/>
      </rPr>
      <t>%</t>
    </r>
    <r>
      <rPr>
        <sz val="8"/>
        <rFont val="Arial"/>
        <family val="2"/>
      </rPr>
      <t>)</t>
    </r>
  </si>
  <si>
    <r>
      <t xml:space="preserve">dont  due au solde naturel </t>
    </r>
    <r>
      <rPr>
        <i/>
        <sz val="8"/>
        <rFont val="Arial"/>
        <family val="2"/>
      </rPr>
      <t>(%)</t>
    </r>
  </si>
  <si>
    <r>
      <t xml:space="preserve">dont due au solde entrées/sorties </t>
    </r>
    <r>
      <rPr>
        <i/>
        <sz val="8"/>
        <rFont val="Arial"/>
        <family val="2"/>
      </rPr>
      <t>(%)</t>
    </r>
  </si>
  <si>
    <r>
      <rPr>
        <b/>
        <sz val="8"/>
        <rFont val="Arial"/>
        <family val="2"/>
      </rPr>
      <t>Tranches d'âges</t>
    </r>
    <r>
      <rPr>
        <sz val="8"/>
        <rFont val="Arial"/>
        <family val="2"/>
      </rPr>
      <t xml:space="preserve"> (2018) (</t>
    </r>
    <r>
      <rPr>
        <i/>
        <sz val="8"/>
        <rFont val="Arial"/>
        <family val="2"/>
      </rPr>
      <t>%</t>
    </r>
    <r>
      <rPr>
        <sz val="8"/>
        <rFont val="Arial"/>
        <family val="2"/>
      </rPr>
      <t>)</t>
    </r>
  </si>
  <si>
    <r>
      <t xml:space="preserve">Effectifs scolaires et universitaires </t>
    </r>
    <r>
      <rPr>
        <sz val="8"/>
        <rFont val="Arial"/>
        <family val="2"/>
      </rPr>
      <t xml:space="preserve">(2015-2016) </t>
    </r>
    <r>
      <rPr>
        <i/>
        <sz val="8"/>
        <rFont val="Arial"/>
        <family val="2"/>
      </rPr>
      <t>(milliers)</t>
    </r>
  </si>
  <si>
    <r>
      <t>Nombre d'</t>
    </r>
    <r>
      <rPr>
        <b/>
        <sz val="8"/>
        <rFont val="Arial"/>
        <family val="2"/>
      </rPr>
      <t>étrangers</t>
    </r>
    <r>
      <rPr>
        <sz val="8"/>
        <rFont val="Arial"/>
        <family val="2"/>
      </rPr>
      <t xml:space="preserve"> (2015) </t>
    </r>
    <r>
      <rPr>
        <i/>
        <sz val="8"/>
        <rFont val="Arial"/>
        <family val="2"/>
      </rPr>
      <t>(milliers)</t>
    </r>
  </si>
  <si>
    <r>
      <t>Nombre d'</t>
    </r>
    <r>
      <rPr>
        <b/>
        <sz val="8"/>
        <rFont val="Arial"/>
        <family val="2"/>
      </rPr>
      <t>immigrés</t>
    </r>
    <r>
      <rPr>
        <sz val="8"/>
        <rFont val="Arial"/>
        <family val="2"/>
      </rPr>
      <t xml:space="preserve"> (2015) </t>
    </r>
    <r>
      <rPr>
        <i/>
        <sz val="8"/>
        <rFont val="Arial"/>
        <family val="2"/>
      </rPr>
      <t>(milliers)</t>
    </r>
  </si>
  <si>
    <r>
      <rPr>
        <b/>
        <sz val="8"/>
        <rFont val="Arial"/>
        <family val="2"/>
      </rPr>
      <t>Densité</t>
    </r>
    <r>
      <rPr>
        <sz val="8"/>
        <rFont val="Arial"/>
        <family val="2"/>
      </rPr>
      <t xml:space="preserve"> (2018) </t>
    </r>
    <r>
      <rPr>
        <i/>
        <sz val="8"/>
        <rFont val="Arial"/>
        <family val="2"/>
      </rPr>
      <t>(habitants/km²)</t>
    </r>
  </si>
  <si>
    <r>
      <rPr>
        <b/>
        <sz val="8"/>
        <rFont val="Arial"/>
        <family val="2"/>
      </rPr>
      <t>Superficie</t>
    </r>
    <r>
      <rPr>
        <sz val="8"/>
        <rFont val="Arial"/>
        <family val="2"/>
      </rPr>
      <t xml:space="preserve"> </t>
    </r>
    <r>
      <rPr>
        <i/>
        <sz val="8"/>
        <rFont val="Arial"/>
        <family val="2"/>
      </rPr>
      <t>(km²)</t>
    </r>
  </si>
  <si>
    <r>
      <t xml:space="preserve">Nombre de </t>
    </r>
    <r>
      <rPr>
        <b/>
        <sz val="8"/>
        <rFont val="Arial"/>
        <family val="2"/>
      </rPr>
      <t>départements</t>
    </r>
  </si>
  <si>
    <r>
      <t xml:space="preserve">Nombre de </t>
    </r>
    <r>
      <rPr>
        <b/>
        <sz val="8"/>
        <rFont val="Arial"/>
        <family val="2"/>
      </rPr>
      <t>communes</t>
    </r>
    <r>
      <rPr>
        <sz val="8"/>
        <rFont val="Arial"/>
        <family val="2"/>
      </rPr>
      <t xml:space="preserve"> (2016)</t>
    </r>
  </si>
  <si>
    <r>
      <t>Nombre d'</t>
    </r>
    <r>
      <rPr>
        <b/>
        <sz val="8"/>
        <rFont val="Arial"/>
        <family val="2"/>
      </rPr>
      <t>EPCI*</t>
    </r>
    <r>
      <rPr>
        <sz val="8"/>
        <rFont val="Arial"/>
        <family val="2"/>
      </rPr>
      <t xml:space="preserve"> à fiscalité propre (2016)</t>
    </r>
  </si>
  <si>
    <r>
      <t>Nombre d'</t>
    </r>
    <r>
      <rPr>
        <b/>
        <sz val="8"/>
        <rFont val="Arial"/>
        <family val="2"/>
      </rPr>
      <t>EPCI*</t>
    </r>
    <r>
      <rPr>
        <sz val="8"/>
        <rFont val="Arial"/>
        <family val="2"/>
      </rPr>
      <t xml:space="preserve"> à fiscalité propre (2017)</t>
    </r>
  </si>
  <si>
    <r>
      <rPr>
        <b/>
        <sz val="8"/>
        <rFont val="Arial"/>
        <family val="2"/>
      </rPr>
      <t>Produit intérieur brut</t>
    </r>
    <r>
      <rPr>
        <sz val="8"/>
        <rFont val="Arial"/>
        <family val="2"/>
      </rPr>
      <t xml:space="preserve"> (2015)</t>
    </r>
    <r>
      <rPr>
        <i/>
        <sz val="8"/>
        <rFont val="Arial"/>
        <family val="2"/>
      </rPr>
      <t xml:space="preserve"> (millions d'euros)</t>
    </r>
  </si>
  <si>
    <r>
      <t>Produit intérieur brut</t>
    </r>
    <r>
      <rPr>
        <b/>
        <sz val="8"/>
        <rFont val="Arial"/>
        <family val="2"/>
      </rPr>
      <t xml:space="preserve"> par habitant</t>
    </r>
    <r>
      <rPr>
        <sz val="8"/>
        <rFont val="Arial"/>
        <family val="2"/>
      </rPr>
      <t xml:space="preserve"> (2015) </t>
    </r>
    <r>
      <rPr>
        <i/>
        <sz val="8"/>
        <rFont val="Arial"/>
        <family val="2"/>
      </rPr>
      <t>(euros)</t>
    </r>
  </si>
  <si>
    <r>
      <rPr>
        <b/>
        <sz val="8"/>
        <rFont val="Arial"/>
        <family val="2"/>
      </rPr>
      <t>Secteur primaire</t>
    </r>
    <r>
      <rPr>
        <sz val="8"/>
        <rFont val="Arial"/>
        <family val="2"/>
      </rPr>
      <t xml:space="preserve"> :
part de l'agriculture dans la valeur ajoutée (2015) (</t>
    </r>
    <r>
      <rPr>
        <i/>
        <sz val="8"/>
        <rFont val="Arial"/>
        <family val="2"/>
      </rPr>
      <t>%</t>
    </r>
    <r>
      <rPr>
        <sz val="8"/>
        <rFont val="Arial"/>
        <family val="2"/>
      </rPr>
      <t>)</t>
    </r>
  </si>
  <si>
    <r>
      <rPr>
        <b/>
        <sz val="8"/>
        <rFont val="Arial"/>
        <family val="2"/>
      </rPr>
      <t>Secteur secondaire</t>
    </r>
    <r>
      <rPr>
        <sz val="8"/>
        <rFont val="Arial"/>
        <family val="2"/>
      </rPr>
      <t xml:space="preserve"> :
part de la construction et de l'industrie dans la valeur ajoutée (2015) </t>
    </r>
    <r>
      <rPr>
        <i/>
        <sz val="8"/>
        <rFont val="Arial"/>
        <family val="2"/>
      </rPr>
      <t>(%)</t>
    </r>
  </si>
  <si>
    <r>
      <rPr>
        <b/>
        <sz val="8"/>
        <rFont val="Arial"/>
        <family val="2"/>
      </rPr>
      <t>Secteur tertiaire</t>
    </r>
    <r>
      <rPr>
        <sz val="8"/>
        <rFont val="Arial"/>
        <family val="2"/>
      </rPr>
      <t xml:space="preserve"> :
part du tertiaire marchand et non marchand dans la valeur ajoutée (2015) </t>
    </r>
    <r>
      <rPr>
        <i/>
        <sz val="8"/>
        <rFont val="Arial"/>
        <family val="2"/>
      </rPr>
      <t>(%)</t>
    </r>
  </si>
  <si>
    <r>
      <t xml:space="preserve">Part de locaux éligibles au très haut débit (30Mbit/s) </t>
    </r>
    <r>
      <rPr>
        <i/>
        <sz val="8"/>
        <rFont val="Arial"/>
        <family val="2"/>
      </rPr>
      <t xml:space="preserve"> (%)</t>
    </r>
  </si>
  <si>
    <r>
      <rPr>
        <b/>
        <sz val="8"/>
        <rFont val="Arial"/>
        <family val="2"/>
      </rPr>
      <t>Effectifs de la</t>
    </r>
    <r>
      <rPr>
        <sz val="8"/>
        <rFont val="Arial"/>
        <family val="2"/>
      </rPr>
      <t xml:space="preserve"> </t>
    </r>
    <r>
      <rPr>
        <b/>
        <sz val="8"/>
        <rFont val="Arial"/>
        <family val="2"/>
      </rPr>
      <t>fonction publique</t>
    </r>
    <r>
      <rPr>
        <sz val="8"/>
        <rFont val="Arial"/>
        <family val="2"/>
      </rPr>
      <t xml:space="preserve"> (2015) </t>
    </r>
    <r>
      <rPr>
        <i/>
        <sz val="8"/>
        <rFont val="Arial"/>
        <family val="2"/>
      </rPr>
      <t>(milliers)</t>
    </r>
  </si>
  <si>
    <r>
      <rPr>
        <b/>
        <sz val="8"/>
        <rFont val="Arial"/>
        <family val="2"/>
      </rPr>
      <t>Population active</t>
    </r>
    <r>
      <rPr>
        <sz val="8"/>
        <rFont val="Arial"/>
        <family val="2"/>
      </rPr>
      <t xml:space="preserve"> (15 à 64 ans) (2015) </t>
    </r>
    <r>
      <rPr>
        <i/>
        <sz val="8"/>
        <rFont val="Arial"/>
        <family val="2"/>
      </rPr>
      <t>(milliers)</t>
    </r>
  </si>
  <si>
    <r>
      <rPr>
        <b/>
        <sz val="8"/>
        <rFont val="Arial"/>
        <family val="2"/>
      </rPr>
      <t>Taux de chômage</t>
    </r>
    <r>
      <rPr>
        <sz val="8"/>
        <rFont val="Arial"/>
        <family val="2"/>
      </rPr>
      <t xml:space="preserve"> localisé** (2017) </t>
    </r>
    <r>
      <rPr>
        <i/>
        <sz val="8"/>
        <rFont val="Arial"/>
        <family val="2"/>
      </rPr>
      <t>(%)</t>
    </r>
  </si>
  <si>
    <r>
      <rPr>
        <b/>
        <sz val="8"/>
        <rFont val="Arial"/>
        <family val="2"/>
      </rPr>
      <t>Taux d'activité des femmes</t>
    </r>
    <r>
      <rPr>
        <sz val="8"/>
        <rFont val="Arial"/>
        <family val="2"/>
      </rPr>
      <t xml:space="preserve"> (de 15 à 64 ans) (2015) </t>
    </r>
    <r>
      <rPr>
        <i/>
        <sz val="8"/>
        <rFont val="Arial"/>
        <family val="2"/>
      </rPr>
      <t>(%)</t>
    </r>
  </si>
  <si>
    <r>
      <rPr>
        <b/>
        <sz val="8"/>
        <rFont val="Arial"/>
        <family val="2"/>
      </rPr>
      <t>Niveau de vie</t>
    </r>
    <r>
      <rPr>
        <sz val="8"/>
        <rFont val="Arial"/>
        <family val="2"/>
      </rPr>
      <t xml:space="preserve"> : revenu disponible médian par unité de consommation (2015) </t>
    </r>
    <r>
      <rPr>
        <i/>
        <sz val="8"/>
        <rFont val="Arial"/>
        <family val="2"/>
      </rPr>
      <t>(euros)</t>
    </r>
  </si>
  <si>
    <r>
      <rPr>
        <b/>
        <sz val="8"/>
        <rFont val="Arial"/>
        <family val="2"/>
      </rPr>
      <t>Taux de pauvreté</t>
    </r>
    <r>
      <rPr>
        <sz val="8"/>
        <rFont val="Arial"/>
        <family val="2"/>
      </rPr>
      <t xml:space="preserve"> (2015) </t>
    </r>
    <r>
      <rPr>
        <i/>
        <sz val="8"/>
        <rFont val="Arial"/>
        <family val="2"/>
      </rPr>
      <t>(%)</t>
    </r>
  </si>
  <si>
    <r>
      <t>Nombre de quartiers "politique de la ville"</t>
    </r>
    <r>
      <rPr>
        <sz val="8"/>
        <rFont val="Arial"/>
        <family val="2"/>
      </rPr>
      <t xml:space="preserve"> (2015)</t>
    </r>
  </si>
  <si>
    <r>
      <t xml:space="preserve">Population  des quartiers "politique de la ville" </t>
    </r>
    <r>
      <rPr>
        <sz val="8"/>
        <rFont val="Arial"/>
        <family val="2"/>
      </rPr>
      <t xml:space="preserve">(2015) </t>
    </r>
    <r>
      <rPr>
        <i/>
        <sz val="8"/>
        <rFont val="Arial"/>
        <family val="2"/>
      </rPr>
      <t>(milliers)</t>
    </r>
  </si>
  <si>
    <r>
      <t>Part des</t>
    </r>
    <r>
      <rPr>
        <b/>
        <sz val="8"/>
        <rFont val="Arial"/>
        <family val="2"/>
      </rPr>
      <t xml:space="preserve"> résidences secondaires</t>
    </r>
    <r>
      <rPr>
        <sz val="8"/>
        <rFont val="Arial"/>
        <family val="2"/>
      </rPr>
      <t xml:space="preserve"> (y compris les logements occasionnels)
dans le nombre total de logements (2015) </t>
    </r>
    <r>
      <rPr>
        <i/>
        <sz val="8"/>
        <rFont val="Arial"/>
        <family val="2"/>
      </rPr>
      <t>(%)</t>
    </r>
  </si>
  <si>
    <r>
      <t xml:space="preserve">Nombre de </t>
    </r>
    <r>
      <rPr>
        <b/>
        <sz val="8"/>
        <rFont val="Arial"/>
        <family val="2"/>
      </rPr>
      <t>nuitées***</t>
    </r>
    <r>
      <rPr>
        <sz val="8"/>
        <rFont val="Arial"/>
        <family val="2"/>
      </rPr>
      <t xml:space="preserve"> (hôtels et campings) (2017) </t>
    </r>
    <r>
      <rPr>
        <i/>
        <sz val="8"/>
        <rFont val="Arial"/>
        <family val="2"/>
      </rPr>
      <t>(milliers)</t>
    </r>
  </si>
  <si>
    <r>
      <t xml:space="preserve">dont </t>
    </r>
    <r>
      <rPr>
        <b/>
        <sz val="8"/>
        <rFont val="Arial"/>
        <family val="2"/>
      </rPr>
      <t>nuitées étrangères</t>
    </r>
    <r>
      <rPr>
        <sz val="8"/>
        <rFont val="Arial"/>
        <family val="2"/>
      </rPr>
      <t xml:space="preserve"> </t>
    </r>
    <r>
      <rPr>
        <i/>
        <sz val="8"/>
        <rFont val="Arial"/>
        <family val="2"/>
      </rPr>
      <t>(%)</t>
    </r>
  </si>
  <si>
    <r>
      <t>Nombre d'</t>
    </r>
    <r>
      <rPr>
        <b/>
        <sz val="8"/>
        <rFont val="Arial"/>
        <family val="2"/>
      </rPr>
      <t>arrivées****</t>
    </r>
    <r>
      <rPr>
        <sz val="8"/>
        <rFont val="Arial"/>
        <family val="2"/>
      </rPr>
      <t xml:space="preserve"> (hôtels et campings) (2017) </t>
    </r>
    <r>
      <rPr>
        <i/>
        <sz val="8"/>
        <rFont val="Arial"/>
        <family val="2"/>
      </rPr>
      <t>(milliers)</t>
    </r>
  </si>
  <si>
    <r>
      <t xml:space="preserve">dont </t>
    </r>
    <r>
      <rPr>
        <b/>
        <sz val="8"/>
        <rFont val="Arial"/>
        <family val="2"/>
      </rPr>
      <t>arrivées étrangères</t>
    </r>
    <r>
      <rPr>
        <sz val="8"/>
        <rFont val="Arial"/>
        <family val="2"/>
      </rPr>
      <t xml:space="preserve"> </t>
    </r>
    <r>
      <rPr>
        <i/>
        <sz val="8"/>
        <rFont val="Arial"/>
        <family val="2"/>
      </rPr>
      <t>(%)</t>
    </r>
  </si>
  <si>
    <t>*  Epci : établissements publics de coopération intercommunale (à fiscalité propre)</t>
  </si>
  <si>
    <t>Type du territoire de vie dans la typologie</t>
  </si>
  <si>
    <t>Population municipale du territoire de vie
(en milliers)</t>
  </si>
  <si>
    <t>en % de la population totale de la région</t>
  </si>
  <si>
    <t>Territoires de vie isolés, peu urbanisés, hors de l'influence des grands pôles</t>
  </si>
  <si>
    <t>Territoires de vie plutôt denses, en situation peu favorable</t>
  </si>
  <si>
    <t>Territoires de vie de bourgs et petites villes en situation intermédiaire</t>
  </si>
  <si>
    <t>Territoires de vie très urbanisés, plutôt favorisés mais avec des difficultés sociales et des emplois souvent éloignés</t>
  </si>
  <si>
    <t>Territoires de vie plutôt favorisés, à l'accès aux équipements rapide mais avec des difficultés socioéconomiques</t>
  </si>
  <si>
    <t>Territoires de vie denses et riches, présentant d'importantes disparités entre femmes et hommes</t>
  </si>
  <si>
    <t>Territoires de vie plutôt aisés, éloignés de l'emploi, situés surtout dans le périurbain</t>
  </si>
  <si>
    <t>Territoires de vie autour de villes moyennes, offrant des emplois et des conditions de vie plutôt favorables</t>
  </si>
  <si>
    <t>1 : Musées de France, centres d'art contemporain, fonds régionaux d'art contemporain</t>
  </si>
  <si>
    <t>2 : Nombre d'établissement</t>
  </si>
  <si>
    <t>3 : Lieux de lecture publique ayant une surface supérieure à 100m²</t>
  </si>
  <si>
    <t>4 : Théâtres de ville, théâtres privés, centres dramatiques nationaux et régionaux, scènes nationales, scènes conventionnées et théâtres nationaux.</t>
  </si>
  <si>
    <t>5 : Zéniths, scènes de musique actuelles, orchestres permanents, opéras, centres chorégraphiques nationaux, centres de développement chorégraphique, centres nationaux de création musicale,</t>
  </si>
  <si>
    <t>6 : Pôles nationaux des arts du cirque, centres nationaux des arts de la rue</t>
  </si>
  <si>
    <t>7 : Conservatoires à rayonnement communal, intercommunal, départemental et régional</t>
  </si>
  <si>
    <t>8 : Etablissements de l'enseignement supérieur dépendant du ministère de la Culture</t>
  </si>
  <si>
    <t>Note de lecture : en Corse, on compte 13 lieux de visite dont 11 lieux d’exposition et 2 jardins remarquables. 77 % de ces lieux de visite sont situés dans des territoires de vie isolés, peu urbanisés, hors de l’influence des grands pôles.</t>
  </si>
  <si>
    <t>Source : Insee / Atlas régional de la culture 2018, Deps, ministère de la Culture 2018</t>
  </si>
  <si>
    <t>En milliers d'euros</t>
  </si>
  <si>
    <t>En millions d'euros</t>
  </si>
  <si>
    <t>Source : Atlas régional de la Culture 2018, Deps, Minstère de la Culture, 2018</t>
  </si>
  <si>
    <t>Très urbanisé, plutôt favorisés mais avec des difficultés sociales et des emplois souvent éloignés</t>
  </si>
  <si>
    <t>Plutôt favorisés, à l'accès aux équipements rapides mais avec des difficultés socio-économiques</t>
  </si>
  <si>
    <t>Denses et riches, présentant d'importantes disparités femmes / hommes</t>
  </si>
  <si>
    <t>Plutôt aisés, éloignés de l'emploi, situés surtout dans le périurbain</t>
  </si>
  <si>
    <t>Plutôt denses, en situation peu favorable</t>
  </si>
  <si>
    <t>Bourg et petites villes en situation intermédiaire</t>
  </si>
  <si>
    <t>Isolés, peu urbanisés, hors de l'influence des grands pôles</t>
  </si>
  <si>
    <t>Autour des villes moyennes, offrant des emplois et des conditions de vie plutôt favorable</t>
  </si>
  <si>
    <t>Lieux de visite</t>
  </si>
  <si>
    <t>Lieux d'exposition(1)</t>
  </si>
  <si>
    <t>Monuments nationaux</t>
  </si>
  <si>
    <t>Jardins remarquables</t>
  </si>
  <si>
    <t>Cinéma (2)</t>
  </si>
  <si>
    <t>Lieux de lecture publique (3)</t>
  </si>
  <si>
    <t>Création et diffusion du spectacle vivant</t>
  </si>
  <si>
    <t>Théâtres (4)</t>
  </si>
  <si>
    <t>Musique et danse (5)</t>
  </si>
  <si>
    <t>Cirque et arts de la rue (6)</t>
  </si>
  <si>
    <t>Enseignement</t>
  </si>
  <si>
    <t>Conservatoires de musique, danse et art dramatique (7)</t>
  </si>
  <si>
    <r>
      <t xml:space="preserve">Corse
</t>
    </r>
    <r>
      <rPr>
        <i/>
        <sz val="8"/>
        <color rgb="FF000000"/>
        <rFont val="Arial"/>
        <family val="2"/>
      </rPr>
      <t>(unités)</t>
    </r>
  </si>
  <si>
    <r>
      <t xml:space="preserve">Répartition par typologie de territoire de vie </t>
    </r>
    <r>
      <rPr>
        <i/>
        <sz val="8"/>
        <color rgb="FF000000"/>
        <rFont val="Arial"/>
        <family val="2"/>
      </rPr>
      <t>(en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</si>
</sst>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0.0%"/>
    <numFmt numFmtId="166" formatCode="0.0"/>
    <numFmt numFmtId="167" formatCode="_-* #,##0\ _€_-;\-* #,##0\ _€_-;_-* &quot;-&quot;??\ _€_-;_-@_-"/>
    <numFmt numFmtId="168" formatCode="_-* #,##0.0\ _€_-;\-* #,##0.0\ _€_-;_-* &quot;-&quot;??\ _€_-;_-@_-"/>
  </numFmts>
  <fonts count="31">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8"/>
      <color theme="1"/>
      <name val="Arial"/>
      <family val="2"/>
    </font>
    <font>
      <sz val="8"/>
      <color theme="1"/>
      <name val="Arial"/>
      <family val="2"/>
    </font>
    <font>
      <sz val="8"/>
      <name val="Arial"/>
      <family val="2"/>
    </font>
    <font>
      <i/>
      <sz val="8"/>
      <name val="Arial"/>
      <family val="2"/>
    </font>
    <font>
      <sz val="11"/>
      <color theme="1"/>
      <name val="Liberation Sans"/>
      <family val="2"/>
    </font>
    <font>
      <sz val="11"/>
      <color rgb="FF000000"/>
      <name val="Calibri1"/>
      <family val="2"/>
    </font>
    <font>
      <b/>
      <sz val="11"/>
      <color rgb="FF000000"/>
      <name val="Calibri1"/>
      <family val="2"/>
    </font>
    <font>
      <i/>
      <sz val="8"/>
      <color theme="1"/>
      <name val="Arial"/>
      <family val="2"/>
    </font>
    <font>
      <sz val="8"/>
      <color rgb="FF000000"/>
      <name val="Arial"/>
      <family val="2"/>
    </font>
    <font>
      <b/>
      <sz val="8"/>
      <color rgb="FF000000"/>
      <name val="Arial"/>
      <family val="2"/>
    </font>
    <font>
      <b/>
      <sz val="8"/>
      <color rgb="FFFF3333"/>
      <name val="Arial"/>
      <family val="2"/>
    </font>
    <font>
      <i/>
      <sz val="8"/>
      <color rgb="FF000000"/>
      <name val="Arial"/>
      <family val="2"/>
    </font>
    <font>
      <sz val="8"/>
      <color theme="1"/>
      <name val="Calibri"/>
      <family val="2"/>
      <scheme val="minor"/>
    </font>
    <font>
      <sz val="8"/>
      <color rgb="FFFF0000"/>
      <name val="Arial"/>
      <family val="2"/>
    </font>
    <font>
      <sz val="8"/>
      <color rgb="FFFF3333"/>
      <name val="Arial"/>
      <family val="2"/>
    </font>
    <font>
      <sz val="11"/>
      <color theme="1"/>
      <name val="Calibri"/>
      <family val="2"/>
      <scheme val="minor"/>
    </font>
    <font>
      <i/>
      <sz val="11"/>
      <color rgb="FF7F7F7F"/>
      <name val="Calibri"/>
      <family val="2"/>
      <scheme val="minor"/>
    </font>
    <font>
      <b/>
      <i/>
      <sz val="8"/>
      <name val="Arial"/>
      <family val="2"/>
    </font>
    <font>
      <b/>
      <sz val="8"/>
      <name val="Arial"/>
      <family val="2"/>
    </font>
    <font>
      <sz val="10"/>
      <name val="Arial"/>
      <family val="2"/>
    </font>
    <font>
      <b/>
      <sz val="9"/>
      <color indexed="81"/>
      <name val="Tahoma"/>
      <family val="2"/>
    </font>
    <font>
      <sz val="9"/>
      <color indexed="81"/>
      <name val="Tahoma"/>
      <family val="2"/>
    </font>
    <font>
      <b/>
      <sz val="8"/>
      <color rgb="FF0070C0"/>
      <name val="Arial"/>
      <family val="2"/>
    </font>
    <font>
      <i/>
      <sz val="8"/>
      <color rgb="FFFF0000"/>
      <name val="Arial"/>
      <family val="2"/>
    </font>
    <font>
      <b/>
      <i/>
      <sz val="8"/>
      <color rgb="FF0070C0"/>
      <name val="Arial"/>
      <family val="2"/>
    </font>
    <font>
      <sz val="8"/>
      <color indexed="18"/>
      <name val="Arial"/>
      <family val="2"/>
    </font>
    <font>
      <sz val="11"/>
      <color rgb="FF000000"/>
      <name val="Calibri"/>
      <family val="2"/>
      <charset val="1"/>
    </font>
  </fonts>
  <fills count="5">
    <fill>
      <patternFill patternType="none"/>
    </fill>
    <fill>
      <patternFill patternType="gray125"/>
    </fill>
    <fill>
      <patternFill patternType="solid">
        <fgColor rgb="FFAFABAB"/>
        <bgColor rgb="FFB3B3B3"/>
      </patternFill>
    </fill>
    <fill>
      <patternFill patternType="solid">
        <fgColor theme="0" tint="-0.34998626667073579"/>
        <bgColor indexed="64"/>
      </patternFill>
    </fill>
    <fill>
      <patternFill patternType="solid">
        <fgColor theme="4" tint="0.79998168889431442"/>
        <bgColor indexed="64"/>
      </patternFill>
    </fill>
  </fills>
  <borders count="5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bottom/>
      <diagonal/>
    </border>
    <border>
      <left style="medium">
        <color indexed="64"/>
      </left>
      <right style="thin">
        <color rgb="FF000000"/>
      </right>
      <top/>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rgb="FF000000"/>
      </top>
      <bottom style="thin">
        <color rgb="FF000000"/>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indexed="64"/>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xf numFmtId="9" fontId="8"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alignment horizontal="left"/>
    </xf>
    <xf numFmtId="0" fontId="10" fillId="0" borderId="0">
      <alignment horizontal="left"/>
    </xf>
    <xf numFmtId="0" fontId="9" fillId="0" borderId="0"/>
    <xf numFmtId="0" fontId="9" fillId="0" borderId="0"/>
    <xf numFmtId="0" fontId="10" fillId="0" borderId="0"/>
    <xf numFmtId="43" fontId="19" fillId="0" borderId="0" applyFont="0" applyFill="0" applyBorder="0" applyAlignment="0" applyProtection="0"/>
    <xf numFmtId="9" fontId="19" fillId="0" borderId="0" applyFont="0" applyFill="0" applyBorder="0" applyAlignment="0" applyProtection="0"/>
    <xf numFmtId="0" fontId="20" fillId="0" borderId="0" applyNumberFormat="0" applyFill="0" applyBorder="0" applyAlignment="0" applyProtection="0"/>
    <xf numFmtId="0" fontId="23" fillId="0" borderId="0"/>
    <xf numFmtId="0" fontId="30" fillId="0" borderId="0"/>
  </cellStyleXfs>
  <cellXfs count="294">
    <xf numFmtId="0" fontId="0" fillId="0" borderId="0" xfId="0"/>
    <xf numFmtId="0" fontId="1" fillId="0" borderId="0" xfId="0" applyFont="1"/>
    <xf numFmtId="0" fontId="2" fillId="0" borderId="0" xfId="1"/>
    <xf numFmtId="0" fontId="3" fillId="0" borderId="0" xfId="0" applyFont="1"/>
    <xf numFmtId="0" fontId="3" fillId="0" borderId="0" xfId="0" applyFont="1" applyAlignment="1">
      <alignment horizontal="center"/>
    </xf>
    <xf numFmtId="0" fontId="5" fillId="0" borderId="1" xfId="0" applyFont="1" applyBorder="1"/>
    <xf numFmtId="3" fontId="5" fillId="0" borderId="0" xfId="0" applyNumberFormat="1" applyFont="1" applyBorder="1"/>
    <xf numFmtId="3" fontId="5" fillId="0" borderId="0" xfId="0" applyNumberFormat="1" applyFont="1" applyBorder="1" applyAlignment="1">
      <alignment horizontal="center"/>
    </xf>
    <xf numFmtId="3" fontId="5" fillId="0" borderId="2" xfId="0" applyNumberFormat="1" applyFont="1" applyBorder="1" applyAlignment="1">
      <alignment horizontal="center"/>
    </xf>
    <xf numFmtId="0" fontId="6" fillId="0" borderId="3" xfId="0" applyFont="1" applyBorder="1"/>
    <xf numFmtId="3" fontId="6" fillId="0" borderId="4" xfId="0" applyNumberFormat="1" applyFont="1" applyBorder="1"/>
    <xf numFmtId="3" fontId="7" fillId="0" borderId="4" xfId="0" quotePrefix="1" applyNumberFormat="1" applyFont="1" applyBorder="1" applyAlignment="1">
      <alignment horizontal="center"/>
    </xf>
    <xf numFmtId="3" fontId="7" fillId="0" borderId="5" xfId="0" applyNumberFormat="1" applyFont="1" applyBorder="1" applyAlignment="1">
      <alignment horizontal="center"/>
    </xf>
    <xf numFmtId="0" fontId="5" fillId="0" borderId="0" xfId="0" applyFont="1" applyBorder="1"/>
    <xf numFmtId="0" fontId="6" fillId="0" borderId="0" xfId="0" applyFont="1" applyBorder="1"/>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0" xfId="0" applyFont="1"/>
    <xf numFmtId="0" fontId="3" fillId="0" borderId="0" xfId="0" applyFont="1" applyAlignment="1">
      <alignment wrapText="1"/>
    </xf>
    <xf numFmtId="0" fontId="3" fillId="0" borderId="0" xfId="0" applyFont="1" applyAlignment="1"/>
    <xf numFmtId="0" fontId="5" fillId="0" borderId="6" xfId="0" applyFont="1" applyBorder="1"/>
    <xf numFmtId="164" fontId="5" fillId="0" borderId="7" xfId="0" applyNumberFormat="1" applyFont="1" applyBorder="1" applyAlignment="1">
      <alignment wrapText="1"/>
    </xf>
    <xf numFmtId="164" fontId="5" fillId="0" borderId="8" xfId="0" applyNumberFormat="1" applyFont="1" applyBorder="1" applyAlignment="1">
      <alignment wrapText="1"/>
    </xf>
    <xf numFmtId="3" fontId="5" fillId="0" borderId="2" xfId="0" applyNumberFormat="1" applyFont="1" applyBorder="1"/>
    <xf numFmtId="1" fontId="5" fillId="0" borderId="0" xfId="0" applyNumberFormat="1" applyFont="1" applyBorder="1"/>
    <xf numFmtId="1" fontId="5" fillId="0" borderId="2" xfId="0" applyNumberFormat="1" applyFont="1" applyBorder="1"/>
    <xf numFmtId="0" fontId="5" fillId="0" borderId="3" xfId="0" applyFont="1" applyBorder="1"/>
    <xf numFmtId="1" fontId="5" fillId="0" borderId="4" xfId="0" applyNumberFormat="1" applyFont="1" applyBorder="1"/>
    <xf numFmtId="1" fontId="5" fillId="0" borderId="5" xfId="0" applyNumberFormat="1" applyFont="1" applyBorder="1"/>
    <xf numFmtId="0" fontId="0" fillId="0" borderId="0" xfId="0" applyAlignment="1"/>
    <xf numFmtId="0" fontId="5" fillId="0" borderId="7" xfId="0" applyFont="1" applyBorder="1"/>
    <xf numFmtId="0" fontId="5" fillId="0" borderId="8" xfId="0" applyFont="1" applyBorder="1"/>
    <xf numFmtId="0" fontId="5" fillId="0" borderId="1" xfId="0" applyFont="1" applyBorder="1" applyAlignment="1">
      <alignment wrapText="1"/>
    </xf>
    <xf numFmtId="0" fontId="4" fillId="0" borderId="1" xfId="0" applyFont="1" applyBorder="1" applyAlignment="1">
      <alignment wrapText="1"/>
    </xf>
    <xf numFmtId="3" fontId="4" fillId="0" borderId="0" xfId="0" applyNumberFormat="1" applyFont="1" applyBorder="1"/>
    <xf numFmtId="3" fontId="4" fillId="0" borderId="2" xfId="0" applyNumberFormat="1" applyFont="1" applyBorder="1"/>
    <xf numFmtId="0" fontId="5" fillId="0" borderId="3" xfId="0" applyFont="1" applyBorder="1" applyAlignment="1">
      <alignment wrapText="1"/>
    </xf>
    <xf numFmtId="3" fontId="5" fillId="0" borderId="4" xfId="0" applyNumberFormat="1" applyFont="1" applyBorder="1"/>
    <xf numFmtId="3" fontId="5" fillId="0" borderId="5" xfId="0" applyNumberFormat="1" applyFont="1"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1" xfId="0" applyFont="1" applyBorder="1"/>
    <xf numFmtId="0" fontId="6" fillId="0" borderId="0" xfId="0" applyFont="1" applyBorder="1" applyAlignment="1">
      <alignment horizontal="left"/>
    </xf>
    <xf numFmtId="0" fontId="6" fillId="0" borderId="0" xfId="0" applyFont="1" applyBorder="1" applyAlignment="1">
      <alignment horizontal="right"/>
    </xf>
    <xf numFmtId="0" fontId="6" fillId="0" borderId="2" xfId="0" applyFont="1" applyBorder="1"/>
    <xf numFmtId="0" fontId="5" fillId="0" borderId="0" xfId="0" applyFont="1"/>
    <xf numFmtId="0" fontId="5" fillId="0" borderId="0" xfId="0" applyFont="1" applyBorder="1" applyAlignment="1">
      <alignment horizontal="right"/>
    </xf>
    <xf numFmtId="0" fontId="5" fillId="0" borderId="2" xfId="0" applyFont="1" applyBorder="1"/>
    <xf numFmtId="0" fontId="5" fillId="0" borderId="0" xfId="0" applyFont="1" applyBorder="1" applyAlignment="1">
      <alignment horizontal="left"/>
    </xf>
    <xf numFmtId="0" fontId="5" fillId="0" borderId="4" xfId="0" applyFont="1" applyBorder="1" applyAlignment="1">
      <alignment horizontal="left"/>
    </xf>
    <xf numFmtId="0" fontId="5" fillId="0" borderId="4" xfId="0" applyFont="1" applyBorder="1"/>
    <xf numFmtId="0" fontId="5" fillId="0" borderId="4" xfId="0" applyFont="1" applyBorder="1" applyAlignment="1">
      <alignment horizontal="right"/>
    </xf>
    <xf numFmtId="0" fontId="5" fillId="0" borderId="5" xfId="0" applyFont="1" applyBorder="1"/>
    <xf numFmtId="0" fontId="11" fillId="0" borderId="0" xfId="0" applyFont="1"/>
    <xf numFmtId="0" fontId="11" fillId="0" borderId="0" xfId="0" applyFont="1" applyAlignment="1">
      <alignment horizontal="center"/>
    </xf>
    <xf numFmtId="0" fontId="11" fillId="0" borderId="0" xfId="0" applyFont="1" applyAlignment="1"/>
    <xf numFmtId="0" fontId="4" fillId="0" borderId="0" xfId="0" applyFont="1"/>
    <xf numFmtId="0" fontId="4" fillId="0" borderId="10" xfId="0" applyFont="1" applyBorder="1"/>
    <xf numFmtId="3" fontId="4" fillId="0" borderId="10" xfId="0" applyNumberFormat="1" applyFont="1" applyBorder="1"/>
    <xf numFmtId="9" fontId="4" fillId="0" borderId="9" xfId="0" applyNumberFormat="1" applyFont="1" applyBorder="1"/>
    <xf numFmtId="0" fontId="12" fillId="0" borderId="0" xfId="3" applyFont="1" applyBorder="1"/>
    <xf numFmtId="3" fontId="12" fillId="0" borderId="0" xfId="3" applyNumberFormat="1" applyFont="1" applyBorder="1"/>
    <xf numFmtId="0" fontId="12" fillId="0" borderId="0" xfId="3" applyFont="1"/>
    <xf numFmtId="0" fontId="12" fillId="0" borderId="0" xfId="6" applyFont="1" applyBorder="1">
      <alignment horizontal="left"/>
    </xf>
    <xf numFmtId="0" fontId="13" fillId="0" borderId="0" xfId="7" applyFont="1" applyBorder="1">
      <alignment horizontal="left"/>
    </xf>
    <xf numFmtId="3" fontId="12" fillId="0" borderId="0" xfId="9" applyNumberFormat="1" applyFont="1" applyBorder="1"/>
    <xf numFmtId="3" fontId="13" fillId="0" borderId="0" xfId="10" applyNumberFormat="1" applyFont="1" applyBorder="1"/>
    <xf numFmtId="0" fontId="13" fillId="0" borderId="0" xfId="6" applyFont="1" applyBorder="1">
      <alignment horizontal="left"/>
    </xf>
    <xf numFmtId="3" fontId="13" fillId="0" borderId="0" xfId="9" applyNumberFormat="1" applyFont="1" applyBorder="1"/>
    <xf numFmtId="3" fontId="14" fillId="0" borderId="0" xfId="9" applyNumberFormat="1" applyFont="1" applyBorder="1"/>
    <xf numFmtId="0" fontId="15" fillId="0" borderId="0" xfId="3" applyFont="1"/>
    <xf numFmtId="0" fontId="16" fillId="0" borderId="0" xfId="0" applyFont="1"/>
    <xf numFmtId="9" fontId="4" fillId="0" borderId="11" xfId="2" applyFont="1" applyBorder="1"/>
    <xf numFmtId="0" fontId="13" fillId="0" borderId="12" xfId="3" applyFont="1" applyBorder="1"/>
    <xf numFmtId="3" fontId="13" fillId="0" borderId="13" xfId="3" applyNumberFormat="1" applyFont="1" applyBorder="1"/>
    <xf numFmtId="9" fontId="12" fillId="0" borderId="0" xfId="4" applyFont="1" applyBorder="1"/>
    <xf numFmtId="9" fontId="12" fillId="0" borderId="14" xfId="4" applyFont="1" applyFill="1" applyBorder="1"/>
    <xf numFmtId="9" fontId="12" fillId="0" borderId="0" xfId="4" applyFont="1" applyBorder="1" applyAlignment="1">
      <alignment horizontal="right"/>
    </xf>
    <xf numFmtId="9" fontId="12" fillId="0" borderId="15" xfId="4" applyFont="1" applyBorder="1" applyAlignment="1">
      <alignment horizontal="right"/>
    </xf>
    <xf numFmtId="9" fontId="13" fillId="0" borderId="9" xfId="4" applyFont="1" applyBorder="1"/>
    <xf numFmtId="0" fontId="13" fillId="0" borderId="0" xfId="3" applyFont="1" applyBorder="1"/>
    <xf numFmtId="9" fontId="13" fillId="0" borderId="0" xfId="4" applyFont="1" applyBorder="1"/>
    <xf numFmtId="0" fontId="13" fillId="0" borderId="0" xfId="3" applyFont="1" applyBorder="1" applyAlignment="1">
      <alignment horizontal="center"/>
    </xf>
    <xf numFmtId="0" fontId="15" fillId="0" borderId="0" xfId="3" applyFont="1" applyBorder="1"/>
    <xf numFmtId="0" fontId="4" fillId="0" borderId="17" xfId="0" applyFont="1" applyBorder="1"/>
    <xf numFmtId="0" fontId="4" fillId="0" borderId="18" xfId="0" applyFont="1" applyBorder="1"/>
    <xf numFmtId="0" fontId="4" fillId="0" borderId="19" xfId="0" applyFont="1" applyBorder="1"/>
    <xf numFmtId="0" fontId="5" fillId="0" borderId="20" xfId="0" applyFont="1" applyBorder="1"/>
    <xf numFmtId="9" fontId="5" fillId="0" borderId="0" xfId="2" applyFont="1" applyBorder="1"/>
    <xf numFmtId="9" fontId="5" fillId="0" borderId="21" xfId="2" applyFont="1" applyBorder="1"/>
    <xf numFmtId="0" fontId="5" fillId="0" borderId="22" xfId="0" applyFont="1" applyBorder="1"/>
    <xf numFmtId="9" fontId="4" fillId="0" borderId="19" xfId="0" applyNumberFormat="1" applyFont="1" applyBorder="1"/>
    <xf numFmtId="0" fontId="4" fillId="0" borderId="23" xfId="0" applyFont="1" applyBorder="1"/>
    <xf numFmtId="0" fontId="5" fillId="0" borderId="24" xfId="0" applyFont="1" applyBorder="1"/>
    <xf numFmtId="165" fontId="4" fillId="0" borderId="25" xfId="2" applyNumberFormat="1" applyFont="1" applyBorder="1"/>
    <xf numFmtId="165" fontId="4" fillId="0" borderId="26" xfId="2" applyNumberFormat="1" applyFont="1" applyBorder="1"/>
    <xf numFmtId="0" fontId="12" fillId="0" borderId="0" xfId="3" applyFont="1" applyFill="1" applyBorder="1"/>
    <xf numFmtId="3" fontId="12" fillId="0" borderId="0" xfId="4" applyNumberFormat="1" applyFont="1" applyFill="1" applyBorder="1"/>
    <xf numFmtId="9" fontId="12" fillId="0" borderId="0" xfId="4" applyFont="1" applyFill="1" applyBorder="1"/>
    <xf numFmtId="0" fontId="12" fillId="0" borderId="0" xfId="3" applyFont="1" applyFill="1"/>
    <xf numFmtId="0" fontId="5" fillId="0" borderId="0" xfId="0" applyFont="1" applyFill="1"/>
    <xf numFmtId="3" fontId="12" fillId="0" borderId="2" xfId="4" applyNumberFormat="1" applyFont="1" applyFill="1" applyBorder="1"/>
    <xf numFmtId="3" fontId="12" fillId="0" borderId="5" xfId="4" applyNumberFormat="1" applyFont="1" applyFill="1" applyBorder="1"/>
    <xf numFmtId="0" fontId="12" fillId="0" borderId="1" xfId="3" applyFont="1" applyFill="1" applyBorder="1"/>
    <xf numFmtId="0" fontId="12" fillId="0" borderId="3" xfId="3" applyFont="1" applyFill="1" applyBorder="1"/>
    <xf numFmtId="3" fontId="12" fillId="0" borderId="15" xfId="4" applyNumberFormat="1" applyFont="1" applyFill="1" applyBorder="1"/>
    <xf numFmtId="3" fontId="12" fillId="0" borderId="27" xfId="4" applyNumberFormat="1" applyFont="1" applyFill="1" applyBorder="1"/>
    <xf numFmtId="9" fontId="12" fillId="0" borderId="15" xfId="4" applyFont="1" applyFill="1" applyBorder="1"/>
    <xf numFmtId="9" fontId="12" fillId="0" borderId="27" xfId="4" applyFont="1" applyFill="1" applyBorder="1"/>
    <xf numFmtId="0" fontId="13" fillId="0" borderId="6" xfId="3" applyFont="1" applyFill="1" applyBorder="1"/>
    <xf numFmtId="0" fontId="13" fillId="0" borderId="28" xfId="3" applyFont="1" applyFill="1" applyBorder="1"/>
    <xf numFmtId="3" fontId="13" fillId="0" borderId="28" xfId="3" applyNumberFormat="1" applyFont="1" applyFill="1" applyBorder="1"/>
    <xf numFmtId="0" fontId="13" fillId="0" borderId="8" xfId="3" applyFont="1" applyFill="1" applyBorder="1"/>
    <xf numFmtId="9" fontId="4" fillId="0" borderId="29" xfId="2" applyFont="1" applyBorder="1"/>
    <xf numFmtId="0" fontId="13" fillId="0" borderId="32" xfId="3" applyFont="1" applyBorder="1"/>
    <xf numFmtId="3" fontId="13" fillId="0" borderId="33" xfId="3" applyNumberFormat="1" applyFont="1" applyBorder="1"/>
    <xf numFmtId="0" fontId="13" fillId="0" borderId="34" xfId="3" applyFont="1" applyBorder="1"/>
    <xf numFmtId="0" fontId="13" fillId="0" borderId="35" xfId="3" applyFont="1" applyBorder="1"/>
    <xf numFmtId="0" fontId="12" fillId="0" borderId="22" xfId="3" applyFont="1" applyBorder="1"/>
    <xf numFmtId="9" fontId="12" fillId="0" borderId="21" xfId="4" applyFont="1" applyFill="1" applyBorder="1"/>
    <xf numFmtId="9" fontId="12" fillId="0" borderId="2" xfId="4" applyFont="1" applyBorder="1" applyAlignment="1">
      <alignment horizontal="right"/>
    </xf>
    <xf numFmtId="0" fontId="13" fillId="0" borderId="18" xfId="3" applyFont="1" applyBorder="1"/>
    <xf numFmtId="9" fontId="13" fillId="0" borderId="36" xfId="4" applyFont="1" applyFill="1" applyBorder="1"/>
    <xf numFmtId="0" fontId="13" fillId="0" borderId="23" xfId="3" applyFont="1" applyBorder="1"/>
    <xf numFmtId="9" fontId="13" fillId="0" borderId="37" xfId="4" applyFont="1" applyBorder="1"/>
    <xf numFmtId="9" fontId="12" fillId="0" borderId="26" xfId="4" applyFont="1" applyBorder="1"/>
    <xf numFmtId="0" fontId="4" fillId="0" borderId="31" xfId="0" applyFont="1" applyBorder="1"/>
    <xf numFmtId="0" fontId="5" fillId="0" borderId="38" xfId="0" applyFont="1" applyBorder="1"/>
    <xf numFmtId="0" fontId="5" fillId="0" borderId="15" xfId="0" applyFont="1" applyBorder="1"/>
    <xf numFmtId="0" fontId="5" fillId="0" borderId="39" xfId="0" applyFont="1" applyBorder="1"/>
    <xf numFmtId="0" fontId="17" fillId="0" borderId="0" xfId="3" applyFont="1" applyBorder="1"/>
    <xf numFmtId="0" fontId="18" fillId="0" borderId="0" xfId="3" applyFont="1" applyBorder="1"/>
    <xf numFmtId="0" fontId="21" fillId="0" borderId="0" xfId="0" applyFont="1"/>
    <xf numFmtId="0" fontId="6" fillId="0" borderId="0" xfId="0" applyFont="1"/>
    <xf numFmtId="0" fontId="7" fillId="0" borderId="0" xfId="0" applyFont="1"/>
    <xf numFmtId="9" fontId="6" fillId="0" borderId="0" xfId="0" applyNumberFormat="1" applyFont="1"/>
    <xf numFmtId="3" fontId="6" fillId="0" borderId="0" xfId="0" applyNumberFormat="1" applyFont="1"/>
    <xf numFmtId="0" fontId="7" fillId="0" borderId="0" xfId="0" applyFont="1" applyAlignment="1">
      <alignment horizontal="right"/>
    </xf>
    <xf numFmtId="0" fontId="7" fillId="0" borderId="0" xfId="13" applyFont="1" applyBorder="1" applyAlignment="1">
      <alignment horizontal="center" vertical="center" wrapText="1"/>
    </xf>
    <xf numFmtId="0" fontId="6" fillId="0" borderId="0" xfId="13" applyFont="1" applyBorder="1" applyAlignment="1">
      <alignment horizontal="center" vertical="center" wrapText="1"/>
    </xf>
    <xf numFmtId="0" fontId="6" fillId="0" borderId="0" xfId="13" applyFont="1" applyBorder="1" applyAlignment="1">
      <alignment horizontal="center" vertical="center"/>
    </xf>
    <xf numFmtId="0" fontId="22" fillId="2" borderId="0" xfId="13" applyFont="1" applyFill="1" applyBorder="1" applyAlignment="1">
      <alignment horizontal="left"/>
    </xf>
    <xf numFmtId="0" fontId="7" fillId="2" borderId="0" xfId="13" applyFont="1" applyFill="1" applyBorder="1"/>
    <xf numFmtId="0" fontId="22" fillId="2" borderId="0" xfId="13" applyFont="1" applyFill="1" applyBorder="1"/>
    <xf numFmtId="0" fontId="6" fillId="0" borderId="0" xfId="13" applyFont="1" applyBorder="1"/>
    <xf numFmtId="0" fontId="7" fillId="0" borderId="0" xfId="13" applyFont="1" applyBorder="1" applyAlignment="1">
      <alignment horizontal="right" vertical="center" wrapText="1"/>
    </xf>
    <xf numFmtId="9" fontId="7" fillId="0" borderId="0" xfId="0" applyNumberFormat="1" applyFont="1" applyAlignment="1">
      <alignment horizontal="right" vertical="center"/>
    </xf>
    <xf numFmtId="9" fontId="7" fillId="0" borderId="0" xfId="12" applyFont="1" applyAlignment="1">
      <alignment horizontal="right" vertical="center"/>
    </xf>
    <xf numFmtId="0" fontId="7" fillId="0" borderId="0" xfId="13" applyFont="1" applyBorder="1" applyAlignment="1">
      <alignment horizontal="left"/>
    </xf>
    <xf numFmtId="3" fontId="7" fillId="0" borderId="0" xfId="0" applyNumberFormat="1" applyFont="1"/>
    <xf numFmtId="3" fontId="6" fillId="3" borderId="0" xfId="0" applyNumberFormat="1" applyFont="1" applyFill="1"/>
    <xf numFmtId="0" fontId="6" fillId="3" borderId="0" xfId="0" applyFont="1" applyFill="1"/>
    <xf numFmtId="164" fontId="7" fillId="0" borderId="0" xfId="0" applyNumberFormat="1" applyFont="1"/>
    <xf numFmtId="164" fontId="6" fillId="0" borderId="0" xfId="0" applyNumberFormat="1" applyFont="1"/>
    <xf numFmtId="166" fontId="6" fillId="0" borderId="0" xfId="0" applyNumberFormat="1" applyFont="1"/>
    <xf numFmtId="166" fontId="7" fillId="0" borderId="0" xfId="0" applyNumberFormat="1" applyFont="1"/>
    <xf numFmtId="3" fontId="6" fillId="3" borderId="0" xfId="0" applyNumberFormat="1" applyFont="1" applyFill="1" applyBorder="1"/>
    <xf numFmtId="0" fontId="6" fillId="3" borderId="0" xfId="0" applyFont="1" applyFill="1" applyBorder="1"/>
    <xf numFmtId="165" fontId="6" fillId="0" borderId="0" xfId="13" applyNumberFormat="1" applyFont="1" applyFill="1"/>
    <xf numFmtId="165" fontId="7" fillId="0" borderId="0" xfId="13" applyNumberFormat="1" applyFont="1" applyFill="1"/>
    <xf numFmtId="165" fontId="6" fillId="0" borderId="0" xfId="12" applyNumberFormat="1" applyFont="1"/>
    <xf numFmtId="167" fontId="6" fillId="0" borderId="0" xfId="11" applyNumberFormat="1" applyFont="1"/>
    <xf numFmtId="0" fontId="22" fillId="0" borderId="40" xfId="0" applyFont="1" applyBorder="1" applyAlignment="1">
      <alignment horizontal="center" vertical="center"/>
    </xf>
    <xf numFmtId="0" fontId="7" fillId="0" borderId="41" xfId="0" applyFont="1" applyBorder="1" applyAlignment="1">
      <alignment horizontal="center" vertical="center" wrapText="1"/>
    </xf>
    <xf numFmtId="0" fontId="22" fillId="0" borderId="42" xfId="0" applyFont="1" applyBorder="1" applyAlignment="1">
      <alignment horizontal="center" vertical="center"/>
    </xf>
    <xf numFmtId="3" fontId="7" fillId="0" borderId="44" xfId="0" applyNumberFormat="1" applyFont="1" applyBorder="1"/>
    <xf numFmtId="3" fontId="7" fillId="0" borderId="44" xfId="0" applyNumberFormat="1" applyFont="1" applyBorder="1" applyAlignment="1">
      <alignment vertical="center"/>
    </xf>
    <xf numFmtId="3" fontId="21" fillId="0" borderId="47" xfId="0" applyNumberFormat="1" applyFont="1" applyBorder="1"/>
    <xf numFmtId="3" fontId="21" fillId="0" borderId="49" xfId="0" applyNumberFormat="1" applyFont="1" applyBorder="1"/>
    <xf numFmtId="0" fontId="22" fillId="0" borderId="50" xfId="0" applyFont="1" applyFill="1" applyBorder="1"/>
    <xf numFmtId="164" fontId="7" fillId="0" borderId="49" xfId="0" applyNumberFormat="1" applyFont="1" applyFill="1" applyBorder="1"/>
    <xf numFmtId="0" fontId="22" fillId="0" borderId="0" xfId="0" applyFont="1" applyFill="1" applyAlignment="1">
      <alignment wrapText="1"/>
    </xf>
    <xf numFmtId="0" fontId="6" fillId="0" borderId="0" xfId="3" applyFont="1" applyBorder="1" applyAlignment="1">
      <alignment vertical="center" wrapText="1"/>
    </xf>
    <xf numFmtId="0" fontId="6" fillId="0" borderId="43" xfId="0" applyFont="1" applyBorder="1"/>
    <xf numFmtId="3" fontId="6" fillId="0" borderId="44" xfId="0" applyNumberFormat="1" applyFont="1" applyBorder="1"/>
    <xf numFmtId="9" fontId="7" fillId="0" borderId="44" xfId="0" applyNumberFormat="1" applyFont="1" applyBorder="1"/>
    <xf numFmtId="0" fontId="6" fillId="0" borderId="45" xfId="0" applyFont="1" applyBorder="1" applyAlignment="1">
      <alignment vertical="center" wrapText="1"/>
    </xf>
    <xf numFmtId="3" fontId="6" fillId="0" borderId="44" xfId="0" applyNumberFormat="1" applyFont="1" applyBorder="1" applyAlignment="1">
      <alignment vertical="center"/>
    </xf>
    <xf numFmtId="0" fontId="6" fillId="0" borderId="45" xfId="0" applyFont="1" applyBorder="1"/>
    <xf numFmtId="0" fontId="22" fillId="0" borderId="46" xfId="0" applyFont="1" applyBorder="1"/>
    <xf numFmtId="3" fontId="22" fillId="0" borderId="47" xfId="0" applyNumberFormat="1" applyFont="1" applyBorder="1"/>
    <xf numFmtId="9" fontId="21" fillId="0" borderId="47" xfId="0" applyNumberFormat="1" applyFont="1" applyBorder="1"/>
    <xf numFmtId="0" fontId="22" fillId="0" borderId="48" xfId="0" applyFont="1" applyBorder="1"/>
    <xf numFmtId="3" fontId="22" fillId="0" borderId="49" xfId="0" applyNumberFormat="1" applyFont="1" applyBorder="1"/>
    <xf numFmtId="3" fontId="22" fillId="0" borderId="50" xfId="0" applyNumberFormat="1" applyFont="1" applyBorder="1"/>
    <xf numFmtId="9" fontId="21" fillId="0" borderId="0" xfId="0" applyNumberFormat="1" applyFont="1" applyBorder="1"/>
    <xf numFmtId="164" fontId="6" fillId="0" borderId="49" xfId="0" applyNumberFormat="1" applyFont="1" applyFill="1" applyBorder="1"/>
    <xf numFmtId="164" fontId="6" fillId="0" borderId="50" xfId="0" applyNumberFormat="1" applyFont="1" applyFill="1" applyBorder="1"/>
    <xf numFmtId="164" fontId="7" fillId="0" borderId="0" xfId="0" applyNumberFormat="1" applyFont="1" applyFill="1" applyBorder="1"/>
    <xf numFmtId="166" fontId="7" fillId="0" borderId="51" xfId="0" applyNumberFormat="1" applyFont="1" applyFill="1" applyBorder="1" applyAlignment="1">
      <alignment vertical="center"/>
    </xf>
    <xf numFmtId="166" fontId="7" fillId="0" borderId="43" xfId="0" applyNumberFormat="1"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xf numFmtId="0" fontId="6" fillId="0" borderId="0" xfId="0" applyFont="1" applyFill="1"/>
    <xf numFmtId="0" fontId="22" fillId="0" borderId="0" xfId="0" applyFont="1" applyAlignment="1">
      <alignment horizontal="center" vertical="center"/>
    </xf>
    <xf numFmtId="3" fontId="22" fillId="0" borderId="0" xfId="0" applyNumberFormat="1" applyFont="1"/>
    <xf numFmtId="0" fontId="22" fillId="0" borderId="0" xfId="0" applyFont="1" applyAlignment="1">
      <alignment horizontal="right"/>
    </xf>
    <xf numFmtId="167" fontId="5" fillId="0" borderId="0" xfId="11" applyNumberFormat="1" applyFont="1"/>
    <xf numFmtId="167" fontId="5" fillId="0" borderId="0" xfId="11" applyNumberFormat="1" applyFont="1" applyAlignment="1">
      <alignment horizontal="right"/>
    </xf>
    <xf numFmtId="0" fontId="6" fillId="0" borderId="0" xfId="0" applyFont="1" applyAlignment="1">
      <alignment horizontal="center" vertical="center"/>
    </xf>
    <xf numFmtId="0" fontId="26" fillId="4" borderId="0" xfId="0" applyFont="1" applyFill="1" applyAlignment="1">
      <alignment horizontal="center" vertical="center"/>
    </xf>
    <xf numFmtId="0" fontId="5" fillId="4" borderId="0" xfId="0" applyFont="1" applyFill="1" applyAlignment="1">
      <alignment horizontal="center" vertical="center" wrapText="1"/>
    </xf>
    <xf numFmtId="0" fontId="26" fillId="4" borderId="0" xfId="0" applyFont="1" applyFill="1" applyAlignment="1">
      <alignment horizontal="left" vertical="center"/>
    </xf>
    <xf numFmtId="0" fontId="5" fillId="4" borderId="0" xfId="0" applyFont="1" applyFill="1"/>
    <xf numFmtId="0" fontId="22" fillId="4" borderId="0" xfId="0" applyFont="1" applyFill="1" applyAlignment="1">
      <alignment horizontal="center"/>
    </xf>
    <xf numFmtId="0" fontId="6" fillId="0" borderId="0" xfId="0" applyFont="1" applyAlignment="1">
      <alignment vertical="top"/>
    </xf>
    <xf numFmtId="3" fontId="5" fillId="4" borderId="0" xfId="0" applyNumberFormat="1" applyFont="1" applyFill="1"/>
    <xf numFmtId="3" fontId="5" fillId="0" borderId="0" xfId="0" applyNumberFormat="1" applyFont="1"/>
    <xf numFmtId="3" fontId="5" fillId="4" borderId="0" xfId="0" applyNumberFormat="1" applyFont="1" applyFill="1" applyAlignment="1">
      <alignment horizontal="right" indent="3"/>
    </xf>
    <xf numFmtId="0" fontId="5" fillId="4" borderId="0" xfId="0" applyFont="1" applyFill="1" applyAlignment="1">
      <alignment horizontal="right"/>
    </xf>
    <xf numFmtId="0" fontId="6" fillId="0" borderId="0" xfId="0" applyFont="1" applyAlignment="1">
      <alignment horizontal="right" indent="1"/>
    </xf>
    <xf numFmtId="0" fontId="5" fillId="4" borderId="0" xfId="0" applyFont="1" applyFill="1" applyAlignment="1">
      <alignment horizontal="right" indent="3"/>
    </xf>
    <xf numFmtId="0" fontId="6" fillId="0" borderId="0" xfId="0" applyFont="1" applyAlignment="1">
      <alignment horizontal="left" indent="2"/>
    </xf>
    <xf numFmtId="0" fontId="6" fillId="0" borderId="0" xfId="0" applyFont="1" applyAlignment="1">
      <alignment horizontal="left"/>
    </xf>
    <xf numFmtId="1" fontId="5" fillId="4" borderId="0" xfId="0" applyNumberFormat="1" applyFont="1" applyFill="1" applyAlignment="1">
      <alignment horizontal="right"/>
    </xf>
    <xf numFmtId="167" fontId="6" fillId="0" borderId="0" xfId="11" applyNumberFormat="1" applyFont="1" applyAlignment="1">
      <alignment horizontal="right"/>
    </xf>
    <xf numFmtId="0" fontId="22" fillId="0" borderId="0" xfId="0" applyFont="1" applyAlignment="1">
      <alignment horizontal="left"/>
    </xf>
    <xf numFmtId="3" fontId="5" fillId="4" borderId="0" xfId="0" applyNumberFormat="1" applyFont="1" applyFill="1" applyAlignment="1">
      <alignment horizontal="right"/>
    </xf>
    <xf numFmtId="3" fontId="5" fillId="4" borderId="0" xfId="0" applyNumberFormat="1" applyFont="1" applyFill="1" applyAlignment="1">
      <alignment horizontal="right" vertical="top"/>
    </xf>
    <xf numFmtId="167" fontId="6" fillId="0" borderId="0" xfId="11" applyNumberFormat="1" applyFont="1" applyAlignment="1">
      <alignment horizontal="right" vertical="top"/>
    </xf>
    <xf numFmtId="3" fontId="5" fillId="4" borderId="0" xfId="0" applyNumberFormat="1" applyFont="1" applyFill="1" applyAlignment="1">
      <alignment horizontal="right" vertical="top" indent="3"/>
    </xf>
    <xf numFmtId="0" fontId="5" fillId="4" borderId="0" xfId="0" applyFont="1" applyFill="1" applyAlignment="1">
      <alignment horizontal="right" vertical="center"/>
    </xf>
    <xf numFmtId="167" fontId="6" fillId="4" borderId="0" xfId="11" applyNumberFormat="1" applyFont="1" applyFill="1" applyAlignment="1">
      <alignment horizontal="right" vertical="center"/>
    </xf>
    <xf numFmtId="0" fontId="5" fillId="4" borderId="0" xfId="0" applyFont="1" applyFill="1" applyAlignment="1">
      <alignment horizontal="right" vertical="center" indent="3"/>
    </xf>
    <xf numFmtId="0" fontId="5" fillId="4" borderId="0" xfId="0" applyFont="1" applyFill="1" applyAlignment="1">
      <alignment horizontal="right" vertical="top"/>
    </xf>
    <xf numFmtId="0" fontId="26" fillId="4" borderId="0" xfId="0" applyFont="1" applyFill="1" applyAlignment="1">
      <alignment vertical="center"/>
    </xf>
    <xf numFmtId="167" fontId="6" fillId="4" borderId="0" xfId="11" applyNumberFormat="1" applyFont="1" applyFill="1" applyAlignment="1">
      <alignment horizontal="right"/>
    </xf>
    <xf numFmtId="0" fontId="6" fillId="0" borderId="0" xfId="0" applyFont="1" applyAlignment="1">
      <alignment wrapText="1"/>
    </xf>
    <xf numFmtId="1" fontId="6" fillId="0" borderId="0" xfId="0" applyNumberFormat="1" applyFont="1" applyAlignment="1">
      <alignment horizontal="right" indent="2"/>
    </xf>
    <xf numFmtId="0" fontId="27" fillId="4" borderId="0" xfId="0" applyFont="1" applyFill="1" applyAlignment="1">
      <alignment horizontal="right" indent="3"/>
    </xf>
    <xf numFmtId="0" fontId="22" fillId="0" borderId="0" xfId="0" applyFont="1" applyAlignment="1">
      <alignment vertical="center"/>
    </xf>
    <xf numFmtId="1" fontId="5" fillId="4" borderId="0" xfId="12" applyNumberFormat="1" applyFont="1" applyFill="1" applyAlignment="1">
      <alignment horizontal="right" vertical="center"/>
    </xf>
    <xf numFmtId="1" fontId="6" fillId="0" borderId="0" xfId="12" applyNumberFormat="1" applyFont="1" applyAlignment="1">
      <alignment horizontal="right" vertical="center"/>
    </xf>
    <xf numFmtId="3" fontId="6" fillId="0" borderId="0" xfId="11" applyNumberFormat="1" applyFont="1" applyAlignment="1">
      <alignment horizontal="right" indent="2"/>
    </xf>
    <xf numFmtId="167" fontId="6" fillId="0" borderId="0" xfId="11" applyNumberFormat="1" applyFont="1" applyAlignment="1">
      <alignment horizontal="right" indent="1"/>
    </xf>
    <xf numFmtId="166" fontId="6" fillId="0" borderId="0" xfId="14" applyNumberFormat="1" applyFont="1" applyAlignment="1">
      <alignment horizontal="right" indent="1"/>
    </xf>
    <xf numFmtId="1" fontId="6" fillId="0" borderId="0" xfId="0" applyNumberFormat="1" applyFont="1" applyAlignment="1">
      <alignment horizontal="right" indent="1"/>
    </xf>
    <xf numFmtId="166" fontId="5" fillId="4" borderId="0" xfId="0" applyNumberFormat="1" applyFont="1" applyFill="1" applyAlignment="1">
      <alignment horizontal="right"/>
    </xf>
    <xf numFmtId="166" fontId="6" fillId="0" borderId="0" xfId="11" applyNumberFormat="1" applyFont="1" applyAlignment="1">
      <alignment horizontal="right" indent="1"/>
    </xf>
    <xf numFmtId="0" fontId="22" fillId="0" borderId="0" xfId="0" applyFont="1" applyAlignment="1"/>
    <xf numFmtId="0" fontId="22" fillId="0" borderId="0" xfId="0" applyFont="1" applyAlignment="1">
      <alignment vertical="top"/>
    </xf>
    <xf numFmtId="0" fontId="28" fillId="0" borderId="0" xfId="0" applyFont="1" applyAlignment="1">
      <alignment vertical="center"/>
    </xf>
    <xf numFmtId="168" fontId="6" fillId="0" borderId="0" xfId="11" applyNumberFormat="1" applyFont="1" applyAlignment="1">
      <alignment horizontal="right"/>
    </xf>
    <xf numFmtId="1" fontId="6" fillId="0" borderId="0" xfId="0" applyNumberFormat="1" applyFont="1" applyAlignment="1">
      <alignment horizontal="right"/>
    </xf>
    <xf numFmtId="3" fontId="6" fillId="0" borderId="0" xfId="0" applyNumberFormat="1" applyFont="1" applyBorder="1" applyAlignment="1">
      <alignment horizontal="right" indent="1"/>
    </xf>
    <xf numFmtId="0" fontId="6" fillId="0" borderId="0" xfId="0" applyFont="1" applyBorder="1" applyAlignment="1">
      <alignment horizontal="left" indent="2"/>
    </xf>
    <xf numFmtId="3" fontId="5" fillId="4" borderId="0" xfId="12" applyNumberFormat="1" applyFont="1" applyFill="1" applyAlignment="1">
      <alignment horizontal="right"/>
    </xf>
    <xf numFmtId="3" fontId="5" fillId="0" borderId="0" xfId="12" applyNumberFormat="1" applyFont="1" applyAlignment="1">
      <alignment horizontal="right" indent="1"/>
    </xf>
    <xf numFmtId="1" fontId="5" fillId="4" borderId="0" xfId="12" applyNumberFormat="1" applyFont="1" applyFill="1" applyAlignment="1">
      <alignment horizontal="right"/>
    </xf>
    <xf numFmtId="1" fontId="6" fillId="0" borderId="0" xfId="12" applyNumberFormat="1" applyFont="1" applyBorder="1" applyAlignment="1">
      <alignment horizontal="right" indent="1"/>
    </xf>
    <xf numFmtId="167" fontId="22" fillId="0" borderId="0" xfId="0" applyNumberFormat="1" applyFont="1"/>
    <xf numFmtId="0" fontId="29" fillId="0" borderId="52"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53" xfId="0" applyFont="1" applyBorder="1" applyAlignment="1">
      <alignment horizontal="center" vertical="center" wrapText="1"/>
    </xf>
    <xf numFmtId="0" fontId="7" fillId="0" borderId="0" xfId="0" quotePrefix="1" applyFont="1"/>
    <xf numFmtId="0" fontId="7" fillId="0" borderId="0" xfId="0" quotePrefix="1" applyFont="1" applyFill="1" applyBorder="1"/>
    <xf numFmtId="0" fontId="7" fillId="0" borderId="0" xfId="0" quotePrefix="1" applyFont="1" applyFill="1" applyBorder="1" applyAlignment="1">
      <alignment wrapText="1"/>
    </xf>
    <xf numFmtId="0" fontId="7" fillId="0" borderId="0" xfId="0" applyFont="1" applyFill="1" applyBorder="1" applyAlignment="1">
      <alignment wrapText="1"/>
    </xf>
    <xf numFmtId="0" fontId="5" fillId="0" borderId="54" xfId="0" applyFont="1" applyBorder="1"/>
    <xf numFmtId="167" fontId="5" fillId="0" borderId="38" xfId="11" applyNumberFormat="1" applyFont="1" applyBorder="1"/>
    <xf numFmtId="9" fontId="5" fillId="0" borderId="0" xfId="12" applyFont="1"/>
    <xf numFmtId="0" fontId="5" fillId="0" borderId="55" xfId="0" applyFont="1" applyBorder="1"/>
    <xf numFmtId="167" fontId="5" fillId="0" borderId="15" xfId="11" applyNumberFormat="1" applyFont="1" applyBorder="1"/>
    <xf numFmtId="0" fontId="5" fillId="0" borderId="52" xfId="0" applyFont="1" applyBorder="1"/>
    <xf numFmtId="9" fontId="5" fillId="0" borderId="56" xfId="12" applyFont="1" applyBorder="1"/>
    <xf numFmtId="167" fontId="4" fillId="0" borderId="38" xfId="11" applyNumberFormat="1" applyFont="1" applyBorder="1"/>
    <xf numFmtId="0" fontId="22" fillId="0" borderId="0" xfId="0" applyFont="1"/>
    <xf numFmtId="0" fontId="7" fillId="0" borderId="0" xfId="0" applyFont="1" applyAlignment="1">
      <alignment horizontal="left"/>
    </xf>
    <xf numFmtId="0" fontId="11" fillId="0" borderId="0" xfId="0" applyFont="1" applyAlignment="1">
      <alignment horizontal="right"/>
    </xf>
    <xf numFmtId="0" fontId="7" fillId="0" borderId="0" xfId="0" applyFont="1" applyAlignment="1">
      <alignment horizontal="left"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4" fillId="0" borderId="16" xfId="0" applyFont="1" applyFill="1" applyBorder="1"/>
    <xf numFmtId="0" fontId="5" fillId="0" borderId="30" xfId="0" applyFont="1" applyBorder="1" applyAlignment="1">
      <alignment horizontal="center"/>
    </xf>
    <xf numFmtId="0" fontId="5" fillId="0" borderId="31" xfId="0" applyFont="1" applyBorder="1" applyAlignment="1">
      <alignment horizontal="center"/>
    </xf>
    <xf numFmtId="0" fontId="5" fillId="0" borderId="22" xfId="0" applyFont="1" applyBorder="1" applyAlignment="1">
      <alignment horizontal="center"/>
    </xf>
    <xf numFmtId="0" fontId="13" fillId="0" borderId="33" xfId="3" applyFont="1" applyBorder="1" applyAlignment="1">
      <alignment horizontal="center"/>
    </xf>
    <xf numFmtId="0" fontId="13" fillId="0" borderId="8" xfId="3" applyFont="1" applyBorder="1" applyAlignment="1">
      <alignment horizontal="center"/>
    </xf>
    <xf numFmtId="0" fontId="13" fillId="0" borderId="0" xfId="15" applyFont="1"/>
    <xf numFmtId="1" fontId="13" fillId="0" borderId="0" xfId="15" applyNumberFormat="1" applyFont="1"/>
    <xf numFmtId="0" fontId="15" fillId="0" borderId="0" xfId="15" applyFont="1"/>
    <xf numFmtId="0" fontId="12" fillId="0" borderId="0" xfId="15" applyFont="1" applyBorder="1"/>
    <xf numFmtId="0" fontId="12" fillId="0" borderId="53" xfId="15" applyFont="1" applyBorder="1"/>
    <xf numFmtId="0" fontId="13" fillId="0" borderId="55" xfId="15" applyFont="1" applyBorder="1"/>
    <xf numFmtId="0" fontId="12" fillId="0" borderId="55" xfId="15" applyFont="1" applyBorder="1"/>
    <xf numFmtId="0" fontId="13" fillId="0" borderId="54" xfId="15" applyFont="1" applyBorder="1" applyAlignment="1">
      <alignment horizontal="center" vertical="top"/>
    </xf>
    <xf numFmtId="0" fontId="13" fillId="0" borderId="38" xfId="15" applyFont="1" applyBorder="1" applyAlignment="1">
      <alignment horizontal="center" vertical="top"/>
    </xf>
    <xf numFmtId="0" fontId="13" fillId="0" borderId="53" xfId="15" applyFont="1" applyBorder="1" applyAlignment="1">
      <alignment vertical="top" wrapText="1"/>
    </xf>
    <xf numFmtId="0" fontId="13" fillId="0" borderId="52" xfId="15" applyFont="1" applyBorder="1" applyAlignment="1">
      <alignment vertical="top" wrapText="1"/>
    </xf>
    <xf numFmtId="0" fontId="13" fillId="0" borderId="52" xfId="15" applyFont="1" applyBorder="1" applyAlignment="1">
      <alignment horizontal="center" vertical="top"/>
    </xf>
    <xf numFmtId="0" fontId="13" fillId="0" borderId="55" xfId="15" applyFont="1" applyBorder="1" applyAlignment="1">
      <alignment horizontal="center" vertical="top" wrapText="1"/>
    </xf>
  </cellXfs>
  <cellStyles count="16">
    <cellStyle name="Lien hypertexte" xfId="1" builtinId="8"/>
    <cellStyle name="Milliers" xfId="11" builtinId="3"/>
    <cellStyle name="Motif" xfId="14"/>
    <cellStyle name="Normal" xfId="0" builtinId="0"/>
    <cellStyle name="Normal 2" xfId="3"/>
    <cellStyle name="Normal 3" xfId="15"/>
    <cellStyle name="Pourcentage" xfId="12" builtinId="5"/>
    <cellStyle name="Pourcentage 2" xfId="2"/>
    <cellStyle name="Pourcentage 3" xfId="4"/>
    <cellStyle name="Table du pilote - Catégorie" xfId="6"/>
    <cellStyle name="Table du pilote - Champ" xfId="8"/>
    <cellStyle name="Table du pilote - Coin" xfId="5"/>
    <cellStyle name="Table du pilote - Résultat" xfId="10"/>
    <cellStyle name="Table du pilote - Titre" xfId="7"/>
    <cellStyle name="Table du pilote - Valeur" xfId="9"/>
    <cellStyle name="Texte explicatif" xfId="13" builtinId="53"/>
  </cellStyles>
  <dxfs count="6">
    <dxf>
      <font>
        <strike val="0"/>
        <outline val="0"/>
        <shadow val="0"/>
        <u val="none"/>
        <vertAlign val="baseline"/>
        <sz val="8"/>
        <color rgb="FF000000"/>
        <name val="Arial"/>
        <scheme val="none"/>
      </font>
      <border diagonalUp="0" diagonalDown="0" outline="0">
        <left style="thin">
          <color auto="1"/>
        </left>
        <right/>
        <top style="thin">
          <color auto="1"/>
        </top>
        <bottom style="thin">
          <color auto="1"/>
        </bottom>
      </border>
    </dxf>
    <dxf>
      <font>
        <strike val="0"/>
        <outline val="0"/>
        <shadow val="0"/>
        <u val="none"/>
        <vertAlign val="baseline"/>
        <sz val="8"/>
        <color rgb="FF000000"/>
        <name val="Arial"/>
        <scheme val="none"/>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rgb="FF000000"/>
        <name val="Arial"/>
        <scheme val="none"/>
      </font>
      <numFmt numFmtId="3" formatCode="#,##0"/>
      <border diagonalUp="0" diagonalDown="0" outline="0">
        <left style="thin">
          <color auto="1"/>
        </left>
        <right style="thin">
          <color auto="1"/>
        </right>
        <top style="thin">
          <color auto="1"/>
        </top>
        <bottom style="thin">
          <color auto="1"/>
        </bottom>
      </border>
    </dxf>
    <dxf>
      <font>
        <strike val="0"/>
        <outline val="0"/>
        <shadow val="0"/>
        <u val="none"/>
        <vertAlign val="baseline"/>
        <sz val="8"/>
        <color rgb="FF000000"/>
        <name val="Arial"/>
        <scheme val="none"/>
      </font>
      <border diagonalUp="0" diagonalDown="0" outline="0">
        <left/>
        <right style="thin">
          <color auto="1"/>
        </right>
        <top style="thin">
          <color auto="1"/>
        </top>
        <bottom style="thin">
          <color auto="1"/>
        </bottom>
      </border>
    </dxf>
    <dxf>
      <font>
        <strike val="0"/>
        <outline val="0"/>
        <shadow val="0"/>
        <u val="none"/>
        <vertAlign val="baseline"/>
        <sz val="8"/>
        <color rgb="FF000000"/>
        <name val="Arial"/>
        <scheme val="none"/>
      </font>
    </dxf>
    <dxf>
      <font>
        <strike val="0"/>
        <outline val="0"/>
        <shadow val="0"/>
        <u val="none"/>
        <vertAlign val="baseline"/>
        <sz val="8"/>
        <color rgb="FF000000"/>
        <name val="Arial"/>
        <scheme val="none"/>
      </font>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absoluteAnchor>
    <xdr:pos x="3017760" y="1193301"/>
    <xdr:ext cx="1977840" cy="1100160"/>
    <xdr:sp macro="" textlink="">
      <xdr:nvSpPr>
        <xdr:cNvPr id="2" name="Ellipse 1"/>
        <xdr:cNvSpPr/>
      </xdr:nvSpPr>
      <xdr:spPr>
        <a:xfrm>
          <a:off x="3017760" y="1193301"/>
          <a:ext cx="1977840" cy="110016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336699"/>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3779745" y="1155501"/>
    <xdr:ext cx="1777679" cy="1160280"/>
    <xdr:sp macro="" textlink="">
      <xdr:nvSpPr>
        <xdr:cNvPr id="3" name="Ellipse 9"/>
        <xdr:cNvSpPr/>
      </xdr:nvSpPr>
      <xdr:spPr>
        <a:xfrm>
          <a:off x="3779745" y="1155501"/>
          <a:ext cx="1777679" cy="116028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0066CC">
            <a:alpha val="50000"/>
          </a:srgbClr>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353596" y="1038225"/>
    <xdr:ext cx="1919162" cy="440231"/>
    <xdr:sp macro="" textlink="">
      <xdr:nvSpPr>
        <xdr:cNvPr id="4" name="Forme libre 3"/>
        <xdr:cNvSpPr/>
      </xdr:nvSpPr>
      <xdr:spPr>
        <a:xfrm>
          <a:off x="6353596" y="1038225"/>
          <a:ext cx="1919162" cy="440231"/>
        </a:xfrm>
        <a:custGeom>
          <a:avLst>
            <a:gd name="adj1" fmla="val -45962"/>
            <a:gd name="adj2" fmla="val 101886"/>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5"/>
        </a:lnRef>
        <a:fillRef idx="1">
          <a:schemeClr val="lt1"/>
        </a:fillRef>
        <a:effectRef idx="0">
          <a:schemeClr val="accent5"/>
        </a:effectRef>
        <a:fontRef idx="minor">
          <a:schemeClr val="dk1"/>
        </a:fontRef>
      </xdr:style>
      <xdr:txBody>
        <a:bodyPr vert="horz" wrap="none" lIns="72000" tIns="72000" rIns="72000" bIns="72000" anchor="ctr" compatLnSpc="0">
          <a:spAutoFit/>
        </a:bodyPr>
        <a:lstStyle/>
        <a:p>
          <a:pPr lvl="0" algn="just" rtl="0" hangingPunct="0">
            <a:lnSpc>
              <a:spcPct val="150000"/>
            </a:lnSpc>
            <a:buNone/>
            <a:tabLst/>
          </a:pPr>
          <a:r>
            <a:rPr lang="fr-FR" sz="800" b="1" kern="1200">
              <a:solidFill>
                <a:srgbClr val="3333FF"/>
              </a:solidFill>
              <a:latin typeface="Arial" pitchFamily="34"/>
              <a:ea typeface="Segoe UI" pitchFamily="2"/>
              <a:cs typeface="Tahoma" pitchFamily="2"/>
            </a:rPr>
            <a:t>Professions culturelles : 2 200 actifs</a:t>
          </a:r>
        </a:p>
        <a:p>
          <a:pPr marL="72000" marR="72000" lvl="0" indent="0" algn="just" rtl="0" hangingPunct="0">
            <a:buNone/>
            <a:tabLst/>
          </a:pPr>
          <a:endParaRPr lang="fr-FR" sz="800" b="1" kern="1200" baseline="33000">
            <a:latin typeface="Arial" pitchFamily="34"/>
            <a:ea typeface="Segoe UI" pitchFamily="2"/>
            <a:cs typeface="Tahoma" pitchFamily="2"/>
          </a:endParaRPr>
        </a:p>
      </xdr:txBody>
    </xdr:sp>
    <xdr:clientData/>
  </xdr:absoluteAnchor>
  <xdr:absoluteAnchor>
    <xdr:pos x="771525" y="1049736"/>
    <xdr:ext cx="1789200" cy="353880"/>
    <xdr:sp macro="" textlink="">
      <xdr:nvSpPr>
        <xdr:cNvPr id="5" name="Forme libre 4"/>
        <xdr:cNvSpPr/>
      </xdr:nvSpPr>
      <xdr:spPr>
        <a:xfrm>
          <a:off x="771525" y="1049736"/>
          <a:ext cx="1789200" cy="353880"/>
        </a:xfrm>
        <a:custGeom>
          <a:avLst>
            <a:gd name="adj1" fmla="val 131981"/>
            <a:gd name="adj2" fmla="val 119735"/>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1"/>
        </a:lnRef>
        <a:fillRef idx="1">
          <a:schemeClr val="lt1"/>
        </a:fillRef>
        <a:effectRef idx="0">
          <a:schemeClr val="accent1"/>
        </a:effectRef>
        <a:fontRef idx="minor">
          <a:schemeClr val="dk1"/>
        </a:fontRef>
      </xdr:style>
      <xdr:txBody>
        <a:bodyPr vert="horz" wrap="none" lIns="72000" tIns="72000" rIns="72000" bIns="72000" compatLnSpc="0"/>
        <a:lstStyle/>
        <a:p>
          <a:pPr lvl="0" rtl="0" hangingPunct="0">
            <a:buNone/>
            <a:tabLst/>
          </a:pPr>
          <a:r>
            <a:rPr lang="fr-FR" sz="800" b="1" kern="1200">
              <a:solidFill>
                <a:srgbClr val="3333FF"/>
              </a:solidFill>
              <a:latin typeface="Arial" pitchFamily="34"/>
              <a:ea typeface="Segoe UI" pitchFamily="2"/>
              <a:cs typeface="Tahoma" pitchFamily="2"/>
            </a:rPr>
            <a:t>Secteurs culturels : 2</a:t>
          </a:r>
          <a:r>
            <a:rPr lang="fr-FR" sz="800" b="1" kern="1200" baseline="0">
              <a:solidFill>
                <a:srgbClr val="3333FF"/>
              </a:solidFill>
              <a:latin typeface="Arial" pitchFamily="34"/>
              <a:ea typeface="Segoe UI" pitchFamily="2"/>
              <a:cs typeface="Tahoma" pitchFamily="2"/>
            </a:rPr>
            <a:t> 600 </a:t>
          </a:r>
          <a:r>
            <a:rPr lang="fr-FR" sz="800" b="1" kern="1200">
              <a:solidFill>
                <a:srgbClr val="3333FF"/>
              </a:solidFill>
              <a:latin typeface="Arial" pitchFamily="34"/>
              <a:ea typeface="Segoe UI" pitchFamily="2"/>
              <a:cs typeface="Tahoma" pitchFamily="2"/>
            </a:rPr>
            <a:t>actifs</a:t>
          </a:r>
        </a:p>
      </xdr:txBody>
    </xdr:sp>
    <xdr:clientData/>
  </xdr:absoluteAnchor>
  <xdr:absoluteAnchor>
    <xdr:pos x="5008948" y="2751666"/>
    <xdr:ext cx="2316721" cy="452446"/>
    <xdr:sp macro="" textlink="">
      <xdr:nvSpPr>
        <xdr:cNvPr id="6" name="Forme libre 5"/>
        <xdr:cNvSpPr/>
      </xdr:nvSpPr>
      <xdr:spPr>
        <a:xfrm>
          <a:off x="5008948" y="2751666"/>
          <a:ext cx="2316721" cy="452446"/>
        </a:xfrm>
        <a:custGeom>
          <a:avLst>
            <a:gd name="adj1" fmla="val -28370"/>
            <a:gd name="adj2" fmla="val -196893"/>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 </a:t>
          </a:r>
        </a:p>
        <a:p>
          <a:pPr lvl="0" algn="ctr" rtl="0" hangingPunct="0">
            <a:buNone/>
            <a:tabLst/>
          </a:pPr>
          <a:r>
            <a:rPr lang="fr-FR" sz="800" kern="1200">
              <a:latin typeface="Arial" pitchFamily="34"/>
              <a:ea typeface="Segoe UI" pitchFamily="2"/>
              <a:cs typeface="Tahoma" pitchFamily="2"/>
            </a:rPr>
            <a:t>dans un secteur culturel : 1 200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825390" y="1862960"/>
    <xdr:ext cx="2195730" cy="645825"/>
    <xdr:sp macro="" textlink="">
      <xdr:nvSpPr>
        <xdr:cNvPr id="7" name="Forme libre 6"/>
        <xdr:cNvSpPr/>
      </xdr:nvSpPr>
      <xdr:spPr>
        <a:xfrm>
          <a:off x="6825390" y="1862960"/>
          <a:ext cx="2195730" cy="645825"/>
        </a:xfrm>
        <a:custGeom>
          <a:avLst>
            <a:gd name="adj1" fmla="val -76131"/>
            <a:gd name="adj2" fmla="val -4822"/>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a:t>
          </a:r>
        </a:p>
        <a:p>
          <a:pPr lvl="0" algn="ctr" rtl="0" hangingPunct="0">
            <a:buNone/>
            <a:tabLst/>
          </a:pPr>
          <a:r>
            <a:rPr lang="fr-FR" sz="800" kern="1200">
              <a:latin typeface="Arial" pitchFamily="34"/>
              <a:ea typeface="Segoe UI" pitchFamily="2"/>
              <a:cs typeface="Tahoma" pitchFamily="2"/>
            </a:rPr>
            <a:t> dans un secteur non culturel : 1</a:t>
          </a:r>
          <a:r>
            <a:rPr lang="fr-FR" sz="800" kern="1200" baseline="0">
              <a:latin typeface="Arial" pitchFamily="34"/>
              <a:ea typeface="Segoe UI" pitchFamily="2"/>
              <a:cs typeface="Tahoma" pitchFamily="2"/>
            </a:rPr>
            <a:t> 000 </a:t>
          </a:r>
          <a:r>
            <a:rPr lang="fr-FR" sz="800" kern="1200">
              <a:latin typeface="Arial" pitchFamily="34"/>
              <a:ea typeface="Segoe UI" pitchFamily="2"/>
              <a:cs typeface="Tahoma" pitchFamily="2"/>
            </a:rPr>
            <a:t>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1318648" y="2146836"/>
    <xdr:ext cx="1701721" cy="761999"/>
    <xdr:sp macro="" textlink="">
      <xdr:nvSpPr>
        <xdr:cNvPr id="8" name="Rectangle 7"/>
        <xdr:cNvSpPr/>
      </xdr:nvSpPr>
      <xdr:spPr>
        <a:xfrm>
          <a:off x="1318648" y="2146836"/>
          <a:ext cx="1701721" cy="761999"/>
        </a:xfrm>
        <a:prstGeom prst="rect">
          <a:avLst/>
        </a:pr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non culturelle </a:t>
          </a:r>
        </a:p>
        <a:p>
          <a:pPr lvl="0" algn="ctr" rtl="0" hangingPunct="0">
            <a:buNone/>
            <a:tabLst/>
          </a:pPr>
          <a:r>
            <a:rPr lang="fr-FR" sz="800" kern="1200">
              <a:latin typeface="Arial" pitchFamily="34"/>
              <a:ea typeface="Segoe UI" pitchFamily="2"/>
              <a:cs typeface="Tahoma" pitchFamily="2"/>
            </a:rPr>
            <a:t>dans un secteur culturel : 1 400</a:t>
          </a:r>
        </a:p>
      </xdr:txBody>
    </xdr:sp>
    <xdr:clientData/>
  </xdr:absoluteAnchor>
  <xdr:twoCellAnchor>
    <xdr:from>
      <xdr:col>3</xdr:col>
      <xdr:colOff>734369</xdr:colOff>
      <xdr:row>13</xdr:row>
      <xdr:rowOff>108486</xdr:rowOff>
    </xdr:from>
    <xdr:to>
      <xdr:col>4</xdr:col>
      <xdr:colOff>448620</xdr:colOff>
      <xdr:row>16</xdr:row>
      <xdr:rowOff>127536</xdr:rowOff>
    </xdr:to>
    <xdr:cxnSp macro="">
      <xdr:nvCxnSpPr>
        <xdr:cNvPr id="9" name="Connecteur droit 8"/>
        <xdr:cNvCxnSpPr/>
      </xdr:nvCxnSpPr>
      <xdr:spPr>
        <a:xfrm flipV="1">
          <a:off x="3020369" y="1965861"/>
          <a:ext cx="476251"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id="1" name="__Anonymous_Sheet_DB__3" displayName="__Anonymous_Sheet_DB__3" ref="A4:D19" headerRowCount="0" totalsRowShown="0" headerRowDxfId="5" dataDxfId="4">
  <tableColumns count="4">
    <tableColumn id="1" name="Colonne1" dataDxfId="3"/>
    <tableColumn id="3" name="Colonne3" dataDxfId="2"/>
    <tableColumn id="2" name="Colonne2" dataDxfId="1"/>
    <tableColumn id="4" name="Colonne4"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B1" workbookViewId="0">
      <selection activeCell="C22" sqref="C22"/>
    </sheetView>
  </sheetViews>
  <sheetFormatPr baseColWidth="10" defaultColWidth="9.140625" defaultRowHeight="15"/>
  <sheetData>
    <row r="1" spans="1:3">
      <c r="A1" s="1" t="s">
        <v>0</v>
      </c>
      <c r="B1" s="1" t="s">
        <v>133</v>
      </c>
    </row>
    <row r="6" spans="1:3">
      <c r="C6" s="1" t="s">
        <v>1</v>
      </c>
    </row>
    <row r="7" spans="1:3">
      <c r="C7" s="2" t="s">
        <v>134</v>
      </c>
    </row>
    <row r="8" spans="1:3">
      <c r="C8" s="2" t="s">
        <v>135</v>
      </c>
    </row>
    <row r="9" spans="1:3">
      <c r="C9" s="2" t="s">
        <v>136</v>
      </c>
    </row>
    <row r="10" spans="1:3">
      <c r="C10" s="2" t="s">
        <v>137</v>
      </c>
    </row>
    <row r="11" spans="1:3">
      <c r="C11" s="2" t="s">
        <v>138</v>
      </c>
    </row>
    <row r="12" spans="1:3">
      <c r="C12" s="2" t="s">
        <v>139</v>
      </c>
    </row>
    <row r="13" spans="1:3">
      <c r="C13" s="2" t="s">
        <v>140</v>
      </c>
    </row>
    <row r="14" spans="1:3">
      <c r="C14" s="2" t="s">
        <v>141</v>
      </c>
    </row>
    <row r="15" spans="1:3">
      <c r="C15" s="2" t="s">
        <v>142</v>
      </c>
    </row>
    <row r="16" spans="1:3">
      <c r="C16" s="2" t="s">
        <v>143</v>
      </c>
    </row>
    <row r="17" spans="3:3">
      <c r="C17" s="2" t="s">
        <v>144</v>
      </c>
    </row>
    <row r="18" spans="3:3">
      <c r="C18" s="2" t="s">
        <v>145</v>
      </c>
    </row>
    <row r="19" spans="3:3">
      <c r="C19" s="2" t="s">
        <v>146</v>
      </c>
    </row>
    <row r="20" spans="3:3">
      <c r="C20" s="2" t="s">
        <v>147</v>
      </c>
    </row>
    <row r="21" spans="3:3">
      <c r="C21" s="2" t="s">
        <v>148</v>
      </c>
    </row>
    <row r="22" spans="3:3">
      <c r="C22" s="2" t="s">
        <v>149</v>
      </c>
    </row>
  </sheetData>
  <hyperlinks>
    <hyperlink ref="C7" location="Cadrage!A1" display="Principaux repères de la région Corse"/>
    <hyperlink ref="C8" location="'Pop par territoire de vie'!A1" display="Part de la population par territoire de vie en Corse"/>
    <hyperlink ref="C9" location="'Dépense culturelle'!A1" display="Répartition de la dépense culturelle en Corse"/>
    <hyperlink ref="C10" location="'Dépenses cult coll territoriale'!A1" display="Dépenses des collectivités territoriales en Corse en 2016"/>
    <hyperlink ref="C11" location="'Dépenses cult du MC'!A1" display="Dépenses du ministère de la Culture et de ses opérateurs en Corse en 2016"/>
    <hyperlink ref="C12" location="'Dépenses communes et groupement'!A1" display="Dépenses culturelles des communes et de leurs groupements en Corse en 2016"/>
    <hyperlink ref="C13" location="'Répartition équipements'!A1" display="Répartition des principaux équipements culturels par type de territoire de vie en Corse en 2016"/>
    <hyperlink ref="C14" location="'Emploi culturel'!A1" display="Secteurs culturels et professions culturelles en Corse en 2014"/>
    <hyperlink ref="C15" location="'Répartition prof cult'!A1" display="Répartition des professions culturelles en Corse en 2014"/>
    <hyperlink ref="C16" location="'Diplômes revenus prof cult'!A1" display="Part des diplômés du supérieur et salaire médian annuel selon les professions culturelles en Corse en 2014"/>
    <hyperlink ref="C17" location="'Répart emploi par secteur'!A1" display="Répartition de l'emploi par secteur culturel en Corse en 2014"/>
    <hyperlink ref="C18" location="'Non salariés'!A1" display="Caractéristiques des non-salariés par secteur culturel en Corse en 2014"/>
    <hyperlink ref="C19" location="'Entreprises culturelles'!A1" display="Poids des entreprises dans les secteurs culturels marchands en Corse en 2015"/>
    <hyperlink ref="C20" location="'Entreprises CA et salairés'!A1" display="Répartition du nombre d'établissements, du chiffre d'affaires et des effectifs salariés par domaine culturel en Corse en 2015 "/>
    <hyperlink ref="C21" location="'Effectifs enteprises cult'!A1" display="Répartition des entreprises culturelles en Corse en 2015"/>
    <hyperlink ref="C22" location="'Principales entreprises cult'!A1" display="Principaux établissements culturels employeurs en Corse en 201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baseColWidth="10" defaultColWidth="11.42578125" defaultRowHeight="11.25"/>
  <cols>
    <col min="1" max="1" width="80" style="48" customWidth="1"/>
    <col min="2" max="2" width="13.85546875" style="48" customWidth="1"/>
    <col min="3" max="3" width="15.5703125" style="48" customWidth="1"/>
    <col min="4" max="4" width="15.7109375" style="48" customWidth="1"/>
    <col min="5" max="16384" width="11.42578125" style="48"/>
  </cols>
  <sheetData>
    <row r="1" spans="1:4">
      <c r="A1" s="59" t="s">
        <v>142</v>
      </c>
    </row>
    <row r="3" spans="1:4" ht="12" thickBot="1"/>
    <row r="4" spans="1:4">
      <c r="A4" s="276"/>
      <c r="B4" s="275" t="s">
        <v>4</v>
      </c>
      <c r="C4" s="275"/>
      <c r="D4" s="87" t="s">
        <v>82</v>
      </c>
    </row>
    <row r="5" spans="1:4">
      <c r="A5" s="277"/>
      <c r="B5" s="60" t="s">
        <v>83</v>
      </c>
      <c r="C5" s="60" t="s">
        <v>84</v>
      </c>
      <c r="D5" s="89" t="s">
        <v>84</v>
      </c>
    </row>
    <row r="6" spans="1:4">
      <c r="A6" s="90" t="s">
        <v>85</v>
      </c>
      <c r="B6" s="6">
        <v>128.06</v>
      </c>
      <c r="C6" s="91">
        <v>5.7404128471210514E-2</v>
      </c>
      <c r="D6" s="92">
        <v>5.9695999446711168E-2</v>
      </c>
    </row>
    <row r="7" spans="1:4">
      <c r="A7" s="93" t="s">
        <v>86</v>
      </c>
      <c r="B7" s="6">
        <v>282.16000000000003</v>
      </c>
      <c r="C7" s="91">
        <v>0.12648093775915009</v>
      </c>
      <c r="D7" s="92">
        <v>0.16652224216969219</v>
      </c>
    </row>
    <row r="8" spans="1:4">
      <c r="A8" s="93" t="s">
        <v>87</v>
      </c>
      <c r="B8" s="6">
        <v>132.31</v>
      </c>
      <c r="C8" s="91">
        <v>5.9309231907120598E-2</v>
      </c>
      <c r="D8" s="92">
        <v>3.4457912342882424E-2</v>
      </c>
    </row>
    <row r="9" spans="1:4">
      <c r="A9" s="93" t="s">
        <v>88</v>
      </c>
      <c r="B9" s="6">
        <v>124.51</v>
      </c>
      <c r="C9" s="91">
        <v>5.5812806777685631E-2</v>
      </c>
      <c r="D9" s="92">
        <v>3.8737868163101881E-2</v>
      </c>
    </row>
    <row r="10" spans="1:4">
      <c r="A10" s="93" t="s">
        <v>89</v>
      </c>
      <c r="B10" s="6">
        <v>235.75</v>
      </c>
      <c r="C10" s="91">
        <v>0.10567720823901201</v>
      </c>
      <c r="D10" s="92">
        <v>0.12494811875545007</v>
      </c>
    </row>
    <row r="11" spans="1:4">
      <c r="A11" s="93" t="s">
        <v>90</v>
      </c>
      <c r="B11" s="6">
        <v>227.51</v>
      </c>
      <c r="C11" s="91">
        <v>0.10198354887150636</v>
      </c>
      <c r="D11" s="92">
        <v>0.11310917080418117</v>
      </c>
    </row>
    <row r="12" spans="1:4">
      <c r="A12" s="93" t="s">
        <v>91</v>
      </c>
      <c r="B12" s="6">
        <v>230.3</v>
      </c>
      <c r="C12" s="91">
        <v>0.10323419324472734</v>
      </c>
      <c r="D12" s="92">
        <v>9.7872196110896079E-2</v>
      </c>
    </row>
    <row r="13" spans="1:4">
      <c r="A13" s="93" t="s">
        <v>92</v>
      </c>
      <c r="B13" s="6">
        <v>231.16</v>
      </c>
      <c r="C13" s="91">
        <v>0.10361969652822914</v>
      </c>
      <c r="D13" s="92">
        <v>9.5598695604895104E-2</v>
      </c>
    </row>
    <row r="14" spans="1:4">
      <c r="A14" s="93" t="s">
        <v>93</v>
      </c>
      <c r="B14" s="6">
        <v>19</v>
      </c>
      <c r="C14" s="91">
        <v>8.5169330075979995E-3</v>
      </c>
      <c r="D14" s="92">
        <v>1.9245119038344E-2</v>
      </c>
    </row>
    <row r="15" spans="1:4">
      <c r="A15" s="93" t="s">
        <v>94</v>
      </c>
      <c r="B15" s="6">
        <v>28.47</v>
      </c>
      <c r="C15" s="91">
        <v>1.2761951722437633E-2</v>
      </c>
      <c r="D15" s="92">
        <v>2.8537571770270137E-2</v>
      </c>
    </row>
    <row r="16" spans="1:4">
      <c r="A16" s="93" t="s">
        <v>95</v>
      </c>
      <c r="B16" s="6">
        <v>64.760000000000005</v>
      </c>
      <c r="C16" s="91">
        <v>2.9029293766949814E-2</v>
      </c>
      <c r="D16" s="92">
        <v>4.3171261644376097E-2</v>
      </c>
    </row>
    <row r="17" spans="1:4">
      <c r="A17" s="93" t="s">
        <v>96</v>
      </c>
      <c r="B17" s="6">
        <v>310.60000000000002</v>
      </c>
      <c r="C17" s="91">
        <v>0.13922944169262835</v>
      </c>
      <c r="D17" s="92">
        <v>9.4039804299070953E-2</v>
      </c>
    </row>
    <row r="18" spans="1:4">
      <c r="A18" s="93" t="s">
        <v>97</v>
      </c>
      <c r="B18" s="6">
        <v>216.26</v>
      </c>
      <c r="C18" s="91">
        <v>9.6940628011744384E-2</v>
      </c>
      <c r="D18" s="92">
        <v>8.4064039850128724E-2</v>
      </c>
    </row>
    <row r="19" spans="1:4">
      <c r="A19" s="88" t="s">
        <v>98</v>
      </c>
      <c r="B19" s="61">
        <v>2230.8500000000004</v>
      </c>
      <c r="C19" s="62">
        <v>1</v>
      </c>
      <c r="D19" s="94">
        <v>1</v>
      </c>
    </row>
    <row r="20" spans="1:4" ht="12" thickBot="1">
      <c r="A20" s="95" t="s">
        <v>99</v>
      </c>
      <c r="B20" s="96" t="s">
        <v>100</v>
      </c>
      <c r="C20" s="97">
        <v>1.7456395397743445E-2</v>
      </c>
      <c r="D20" s="98">
        <v>2.2794628659025366E-2</v>
      </c>
    </row>
    <row r="22" spans="1:4" s="56" customFormat="1">
      <c r="A22" s="56" t="s">
        <v>80</v>
      </c>
    </row>
    <row r="23" spans="1:4" s="56" customFormat="1">
      <c r="A23" s="56" t="s">
        <v>81</v>
      </c>
    </row>
    <row r="24" spans="1:4" s="56" customFormat="1">
      <c r="A24" s="56" t="s">
        <v>101</v>
      </c>
    </row>
  </sheetData>
  <mergeCells count="2">
    <mergeCell ref="B4:C4"/>
    <mergeCell ref="A4:A5"/>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F37" sqref="F37"/>
    </sheetView>
  </sheetViews>
  <sheetFormatPr baseColWidth="10" defaultColWidth="11.42578125" defaultRowHeight="11.25"/>
  <cols>
    <col min="1" max="1" width="79.5703125" style="48" customWidth="1"/>
    <col min="2" max="2" width="17.5703125" style="48" customWidth="1"/>
    <col min="3" max="3" width="14.7109375" style="48" customWidth="1"/>
    <col min="4" max="4" width="17.85546875" style="48" customWidth="1"/>
    <col min="5" max="16384" width="11.42578125" style="48"/>
  </cols>
  <sheetData>
    <row r="1" spans="1:8">
      <c r="A1" s="59" t="s">
        <v>151</v>
      </c>
    </row>
    <row r="2" spans="1:8" ht="12" thickBot="1">
      <c r="A2" s="63"/>
      <c r="B2" s="63"/>
      <c r="C2" s="64"/>
      <c r="D2" s="64"/>
      <c r="E2" s="64"/>
      <c r="F2" s="64"/>
      <c r="G2" s="65"/>
      <c r="H2" s="65"/>
    </row>
    <row r="3" spans="1:8">
      <c r="A3" s="112" t="s">
        <v>104</v>
      </c>
      <c r="B3" s="113" t="s">
        <v>83</v>
      </c>
      <c r="C3" s="114" t="s">
        <v>105</v>
      </c>
      <c r="D3" s="115" t="s">
        <v>106</v>
      </c>
      <c r="E3" s="64"/>
      <c r="F3" s="64"/>
      <c r="G3" s="65"/>
      <c r="H3" s="65"/>
    </row>
    <row r="4" spans="1:8">
      <c r="A4" s="106" t="s">
        <v>86</v>
      </c>
      <c r="B4" s="108">
        <v>162.12</v>
      </c>
      <c r="C4" s="110">
        <v>0.41105354058721932</v>
      </c>
      <c r="D4" s="104">
        <v>12424</v>
      </c>
      <c r="E4" s="64"/>
      <c r="F4" s="64"/>
      <c r="G4" s="65"/>
      <c r="H4" s="65"/>
    </row>
    <row r="5" spans="1:8">
      <c r="A5" s="106" t="s">
        <v>89</v>
      </c>
      <c r="B5" s="108">
        <v>158.1</v>
      </c>
      <c r="C5" s="110">
        <v>0.32131562302340289</v>
      </c>
      <c r="D5" s="104">
        <v>10613</v>
      </c>
      <c r="E5" s="64"/>
      <c r="F5" s="64"/>
      <c r="G5" s="65"/>
      <c r="H5" s="65"/>
    </row>
    <row r="6" spans="1:8">
      <c r="A6" s="106" t="s">
        <v>90</v>
      </c>
      <c r="B6" s="108">
        <v>151.68</v>
      </c>
      <c r="C6" s="110">
        <v>0.69448839662447259</v>
      </c>
      <c r="D6" s="104">
        <v>20960.5</v>
      </c>
      <c r="E6" s="64"/>
      <c r="F6" s="64"/>
      <c r="G6" s="65"/>
      <c r="H6" s="65"/>
    </row>
    <row r="7" spans="1:8">
      <c r="A7" s="106" t="s">
        <v>91</v>
      </c>
      <c r="B7" s="108">
        <v>218.88</v>
      </c>
      <c r="C7" s="110">
        <v>0.38751827485380114</v>
      </c>
      <c r="D7" s="104">
        <v>18202</v>
      </c>
      <c r="E7" s="64"/>
      <c r="F7" s="64"/>
      <c r="G7" s="65"/>
      <c r="H7" s="65"/>
    </row>
    <row r="8" spans="1:8">
      <c r="A8" s="106" t="s">
        <v>92</v>
      </c>
      <c r="B8" s="108">
        <v>194.44</v>
      </c>
      <c r="C8" s="110">
        <v>0.72824521703353218</v>
      </c>
      <c r="D8" s="104">
        <v>39015</v>
      </c>
      <c r="E8" s="64"/>
      <c r="F8" s="64"/>
      <c r="G8" s="65"/>
      <c r="H8" s="65"/>
    </row>
    <row r="9" spans="1:8">
      <c r="A9" s="106" t="s">
        <v>95</v>
      </c>
      <c r="B9" s="108">
        <v>64.760000000000005</v>
      </c>
      <c r="C9" s="110">
        <v>0.8312229771463866</v>
      </c>
      <c r="D9" s="104">
        <v>24046</v>
      </c>
      <c r="E9" s="65"/>
      <c r="F9" s="65"/>
      <c r="G9" s="65"/>
      <c r="H9" s="65"/>
    </row>
    <row r="10" spans="1:8">
      <c r="A10" s="106" t="s">
        <v>96</v>
      </c>
      <c r="B10" s="108">
        <v>43.47</v>
      </c>
      <c r="C10" s="110">
        <v>0.85645272601794331</v>
      </c>
      <c r="D10" s="104">
        <v>24042</v>
      </c>
      <c r="E10" s="65"/>
      <c r="F10" s="65"/>
      <c r="G10" s="65"/>
      <c r="H10" s="65"/>
    </row>
    <row r="11" spans="1:8" ht="12" thickBot="1">
      <c r="A11" s="107" t="s">
        <v>97</v>
      </c>
      <c r="B11" s="109">
        <v>177.27</v>
      </c>
      <c r="C11" s="111">
        <v>0.68697467140520108</v>
      </c>
      <c r="D11" s="105">
        <v>16800</v>
      </c>
      <c r="E11" s="65"/>
      <c r="F11" s="65"/>
      <c r="G11" s="65"/>
      <c r="H11" s="65"/>
    </row>
    <row r="12" spans="1:8" s="103" customFormat="1">
      <c r="A12" s="99"/>
      <c r="B12" s="100"/>
      <c r="C12" s="101"/>
      <c r="D12" s="100"/>
      <c r="E12" s="102"/>
      <c r="F12" s="102"/>
      <c r="G12" s="102"/>
      <c r="H12" s="102"/>
    </row>
    <row r="13" spans="1:8">
      <c r="A13" s="73" t="s">
        <v>102</v>
      </c>
      <c r="B13" s="66"/>
      <c r="C13" s="66"/>
      <c r="D13" s="67"/>
      <c r="E13" s="67"/>
      <c r="F13" s="65"/>
      <c r="G13" s="65"/>
      <c r="H13" s="65"/>
    </row>
    <row r="14" spans="1:8">
      <c r="A14" s="73" t="s">
        <v>103</v>
      </c>
      <c r="B14" s="66"/>
      <c r="C14" s="66"/>
      <c r="D14" s="67"/>
      <c r="E14" s="67"/>
      <c r="F14" s="65"/>
      <c r="G14" s="65"/>
      <c r="H14" s="65"/>
    </row>
    <row r="15" spans="1:8">
      <c r="A15" s="73" t="s">
        <v>107</v>
      </c>
      <c r="B15" s="68"/>
      <c r="C15" s="68"/>
      <c r="D15" s="69"/>
      <c r="E15" s="69"/>
      <c r="F15" s="65"/>
      <c r="G15" s="65"/>
      <c r="H15" s="65"/>
    </row>
    <row r="16" spans="1:8">
      <c r="A16" s="66"/>
      <c r="B16" s="68"/>
      <c r="C16" s="68"/>
      <c r="D16" s="69"/>
      <c r="E16" s="69"/>
      <c r="F16" s="65"/>
      <c r="G16" s="65"/>
      <c r="H16" s="65"/>
    </row>
    <row r="17" spans="1:8">
      <c r="A17" s="66"/>
      <c r="B17" s="68"/>
      <c r="C17" s="68"/>
      <c r="D17" s="69"/>
      <c r="E17" s="69"/>
      <c r="F17" s="65"/>
      <c r="G17" s="65"/>
      <c r="H17" s="65"/>
    </row>
    <row r="18" spans="1:8">
      <c r="A18" s="66"/>
      <c r="B18" s="68"/>
      <c r="C18" s="68"/>
      <c r="D18" s="69"/>
      <c r="E18" s="69"/>
      <c r="F18" s="65"/>
      <c r="G18" s="65"/>
      <c r="H18" s="65"/>
    </row>
    <row r="19" spans="1:8">
      <c r="A19" s="66"/>
      <c r="B19" s="68"/>
      <c r="C19" s="68"/>
      <c r="D19" s="69"/>
      <c r="E19" s="69"/>
      <c r="F19" s="65"/>
      <c r="G19" s="65"/>
      <c r="H19" s="65"/>
    </row>
    <row r="20" spans="1:8">
      <c r="A20" s="66"/>
      <c r="B20" s="68"/>
      <c r="C20" s="68"/>
      <c r="D20" s="69"/>
      <c r="E20" s="69"/>
      <c r="F20" s="65"/>
      <c r="G20" s="65"/>
      <c r="H20" s="65"/>
    </row>
    <row r="21" spans="1:8">
      <c r="A21" s="66"/>
      <c r="B21" s="68"/>
      <c r="C21" s="68"/>
      <c r="D21" s="69"/>
      <c r="E21" s="69"/>
      <c r="F21" s="65"/>
      <c r="G21" s="65"/>
      <c r="H21" s="65"/>
    </row>
    <row r="22" spans="1:8">
      <c r="A22" s="66"/>
      <c r="B22" s="68"/>
      <c r="C22" s="68"/>
      <c r="D22" s="69"/>
      <c r="E22" s="69"/>
      <c r="F22" s="65"/>
      <c r="G22" s="65"/>
      <c r="H22" s="65"/>
    </row>
    <row r="23" spans="1:8">
      <c r="A23" s="66"/>
      <c r="B23" s="68"/>
      <c r="C23" s="68"/>
      <c r="D23" s="69"/>
      <c r="E23" s="69"/>
      <c r="F23" s="65"/>
      <c r="G23" s="65"/>
      <c r="H23" s="65"/>
    </row>
    <row r="24" spans="1:8">
      <c r="A24" s="66"/>
      <c r="B24" s="68"/>
      <c r="C24" s="68"/>
      <c r="D24" s="69"/>
      <c r="E24" s="69"/>
      <c r="F24" s="65"/>
      <c r="G24" s="65"/>
      <c r="H24" s="65"/>
    </row>
    <row r="25" spans="1:8">
      <c r="A25" s="66"/>
      <c r="B25" s="68"/>
      <c r="C25" s="68"/>
      <c r="D25" s="69"/>
      <c r="E25" s="69"/>
      <c r="F25" s="65"/>
      <c r="G25" s="65"/>
      <c r="H25" s="65"/>
    </row>
    <row r="26" spans="1:8">
      <c r="A26" s="70"/>
      <c r="B26" s="71"/>
      <c r="C26" s="71"/>
      <c r="D26" s="72"/>
      <c r="E26" s="72"/>
      <c r="F26" s="65"/>
      <c r="G26" s="65"/>
      <c r="H26" s="65"/>
    </row>
    <row r="27" spans="1:8">
      <c r="A27" s="70"/>
      <c r="B27" s="71"/>
      <c r="C27" s="71"/>
      <c r="D27" s="69"/>
      <c r="E27" s="69"/>
      <c r="F27" s="65"/>
      <c r="G27" s="65"/>
      <c r="H27" s="65"/>
    </row>
    <row r="28" spans="1:8">
      <c r="A28" s="65"/>
      <c r="B28" s="65"/>
      <c r="C28" s="65"/>
      <c r="D28" s="65"/>
      <c r="E28" s="65"/>
      <c r="F28" s="65"/>
      <c r="G28" s="65"/>
      <c r="H28" s="65"/>
    </row>
    <row r="29" spans="1:8">
      <c r="A29" s="65"/>
      <c r="B29" s="65"/>
      <c r="C29" s="65"/>
      <c r="D29" s="65"/>
      <c r="E29" s="65"/>
      <c r="F29" s="65"/>
      <c r="G29" s="65"/>
      <c r="H29" s="65"/>
    </row>
    <row r="30" spans="1:8">
      <c r="A30" s="65"/>
      <c r="B30" s="65"/>
      <c r="C30" s="65"/>
      <c r="D30" s="65"/>
      <c r="E30" s="65"/>
      <c r="F30" s="65"/>
      <c r="G30" s="65"/>
      <c r="H30" s="65"/>
    </row>
    <row r="31" spans="1:8">
      <c r="A31" s="65"/>
      <c r="B31" s="65"/>
      <c r="C31" s="65"/>
      <c r="D31" s="65"/>
      <c r="E31" s="65"/>
      <c r="F31" s="65"/>
      <c r="G31" s="65"/>
      <c r="H31" s="65"/>
    </row>
    <row r="32" spans="1:8">
      <c r="A32" s="65"/>
      <c r="B32" s="65"/>
      <c r="C32" s="65"/>
      <c r="D32" s="65"/>
      <c r="E32" s="65"/>
      <c r="F32" s="65"/>
      <c r="G32" s="65"/>
      <c r="H32" s="65"/>
    </row>
    <row r="33" spans="1:8">
      <c r="A33" s="65"/>
      <c r="B33" s="65"/>
      <c r="C33" s="65"/>
      <c r="D33" s="65"/>
      <c r="E33" s="65"/>
      <c r="F33" s="65"/>
      <c r="G33" s="65"/>
      <c r="H33" s="65"/>
    </row>
    <row r="34" spans="1:8">
      <c r="A34" s="65"/>
      <c r="B34" s="65"/>
      <c r="C34" s="65"/>
      <c r="D34" s="65"/>
      <c r="E34" s="65"/>
      <c r="F34" s="65"/>
      <c r="G34" s="65"/>
      <c r="H34" s="65"/>
    </row>
    <row r="35" spans="1:8">
      <c r="A35" s="65"/>
      <c r="B35" s="65"/>
      <c r="C35" s="65"/>
      <c r="D35" s="65"/>
      <c r="E35" s="65"/>
      <c r="F35" s="65"/>
      <c r="G35" s="65"/>
      <c r="H35" s="65"/>
    </row>
    <row r="36" spans="1:8">
      <c r="A36" s="65"/>
      <c r="B36" s="65"/>
      <c r="C36" s="65"/>
      <c r="D36" s="65"/>
      <c r="E36" s="65"/>
      <c r="F36" s="65"/>
      <c r="G36" s="65"/>
      <c r="H36" s="65"/>
    </row>
    <row r="37" spans="1:8">
      <c r="A37" s="65"/>
      <c r="B37" s="65"/>
      <c r="C37" s="65"/>
      <c r="D37" s="65"/>
      <c r="E37" s="65"/>
      <c r="F37" s="65"/>
      <c r="G37" s="65"/>
      <c r="H37" s="65"/>
    </row>
    <row r="38" spans="1:8">
      <c r="A38" s="65"/>
      <c r="B38" s="65"/>
      <c r="C38" s="65"/>
      <c r="D38" s="65"/>
      <c r="E38" s="65"/>
      <c r="F38" s="65"/>
      <c r="G38" s="65"/>
      <c r="H38" s="65"/>
    </row>
    <row r="39" spans="1:8" ht="6.75" customHeight="1">
      <c r="A39" s="65"/>
      <c r="B39" s="65"/>
      <c r="C39" s="65"/>
      <c r="D39" s="65"/>
      <c r="E39" s="65"/>
      <c r="F39" s="65"/>
      <c r="G39" s="65"/>
      <c r="H39" s="65"/>
    </row>
    <row r="40" spans="1:8">
      <c r="A40" s="65"/>
      <c r="B40" s="65"/>
      <c r="C40" s="65"/>
      <c r="D40" s="65"/>
      <c r="E40" s="65"/>
      <c r="F40" s="65"/>
      <c r="G40" s="65"/>
      <c r="H40" s="65"/>
    </row>
    <row r="41" spans="1:8">
      <c r="B41" s="65"/>
      <c r="C41" s="65"/>
      <c r="D41" s="65"/>
      <c r="E41" s="65"/>
      <c r="F41" s="65"/>
      <c r="G41" s="65"/>
      <c r="H41" s="6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sqref="A1:XFD1048576"/>
    </sheetView>
  </sheetViews>
  <sheetFormatPr baseColWidth="10" defaultColWidth="11.42578125" defaultRowHeight="11.25"/>
  <cols>
    <col min="1" max="1" width="58.7109375" style="74" customWidth="1"/>
    <col min="2" max="2" width="14.7109375" style="74" customWidth="1"/>
    <col min="3" max="3" width="14.140625" style="74" customWidth="1"/>
    <col min="4" max="4" width="16.140625" style="74" customWidth="1"/>
    <col min="5" max="16384" width="11.42578125" style="74"/>
  </cols>
  <sheetData>
    <row r="1" spans="1:4">
      <c r="A1" s="59" t="s">
        <v>144</v>
      </c>
    </row>
    <row r="3" spans="1:4" ht="12" thickBot="1">
      <c r="A3" s="48"/>
      <c r="B3" s="48"/>
      <c r="C3" s="48"/>
      <c r="D3" s="48"/>
    </row>
    <row r="4" spans="1:4">
      <c r="A4" s="276"/>
      <c r="B4" s="275" t="s">
        <v>4</v>
      </c>
      <c r="C4" s="275"/>
      <c r="D4" s="87" t="s">
        <v>82</v>
      </c>
    </row>
    <row r="5" spans="1:4">
      <c r="A5" s="278"/>
      <c r="B5" s="60" t="s">
        <v>83</v>
      </c>
      <c r="C5" s="60" t="s">
        <v>84</v>
      </c>
      <c r="D5" s="89" t="s">
        <v>84</v>
      </c>
    </row>
    <row r="6" spans="1:4">
      <c r="A6" s="130" t="s">
        <v>68</v>
      </c>
      <c r="B6" s="6">
        <v>498.01</v>
      </c>
      <c r="C6" s="91">
        <v>0.19136125050913366</v>
      </c>
      <c r="D6" s="92">
        <v>0.14467970508356659</v>
      </c>
    </row>
    <row r="7" spans="1:4">
      <c r="A7" s="131" t="s">
        <v>108</v>
      </c>
      <c r="B7" s="6">
        <v>90.05</v>
      </c>
      <c r="C7" s="91">
        <v>3.4601876685904871E-2</v>
      </c>
      <c r="D7" s="92">
        <v>6.8877545198977319E-2</v>
      </c>
    </row>
    <row r="8" spans="1:4">
      <c r="A8" s="131" t="s">
        <v>109</v>
      </c>
      <c r="B8" s="6">
        <v>119.8</v>
      </c>
      <c r="C8" s="91">
        <v>4.6033368428333193E-2</v>
      </c>
      <c r="D8" s="92">
        <v>5.7959033988062805E-2</v>
      </c>
    </row>
    <row r="9" spans="1:4">
      <c r="A9" s="131" t="s">
        <v>110</v>
      </c>
      <c r="B9" s="6">
        <v>114.04</v>
      </c>
      <c r="C9" s="91">
        <v>4.3820077926269761E-2</v>
      </c>
      <c r="D9" s="92">
        <v>3.1602377142776902E-2</v>
      </c>
    </row>
    <row r="10" spans="1:4">
      <c r="A10" s="131" t="s">
        <v>111</v>
      </c>
      <c r="B10" s="6">
        <v>61.68</v>
      </c>
      <c r="C10" s="91">
        <v>2.3700652459595919E-2</v>
      </c>
      <c r="D10" s="92">
        <v>2.7684898390984574E-2</v>
      </c>
    </row>
    <row r="11" spans="1:4">
      <c r="A11" s="131" t="s">
        <v>112</v>
      </c>
      <c r="B11" s="6">
        <v>38.369999999999997</v>
      </c>
      <c r="C11" s="91">
        <v>1.4743742459057968E-2</v>
      </c>
      <c r="D11" s="92">
        <v>1.7784115693934531E-2</v>
      </c>
    </row>
    <row r="12" spans="1:4">
      <c r="A12" s="131" t="s">
        <v>113</v>
      </c>
      <c r="B12" s="6">
        <v>390.75</v>
      </c>
      <c r="C12" s="91">
        <v>0.15014639994466775</v>
      </c>
      <c r="D12" s="92">
        <v>4.9445210475086251E-2</v>
      </c>
    </row>
    <row r="13" spans="1:4">
      <c r="A13" s="131" t="s">
        <v>114</v>
      </c>
      <c r="B13" s="6">
        <v>84.19</v>
      </c>
      <c r="C13" s="91">
        <v>3.2350161001513951E-2</v>
      </c>
      <c r="D13" s="92">
        <v>9.144017076388225E-2</v>
      </c>
    </row>
    <row r="14" spans="1:4">
      <c r="A14" s="131" t="s">
        <v>24</v>
      </c>
      <c r="B14" s="6">
        <v>271.8</v>
      </c>
      <c r="C14" s="91">
        <v>0.10443964556611822</v>
      </c>
      <c r="D14" s="92">
        <v>0.17908009325776986</v>
      </c>
    </row>
    <row r="15" spans="1:4">
      <c r="A15" s="131" t="s">
        <v>115</v>
      </c>
      <c r="B15" s="6">
        <v>182.26</v>
      </c>
      <c r="C15" s="91">
        <v>7.0033737310083527E-2</v>
      </c>
      <c r="D15" s="92">
        <v>0.12939148398225539</v>
      </c>
    </row>
    <row r="16" spans="1:4">
      <c r="A16" s="131" t="s">
        <v>23</v>
      </c>
      <c r="B16" s="6">
        <v>374.83</v>
      </c>
      <c r="C16" s="91">
        <v>0.14402911091813131</v>
      </c>
      <c r="D16" s="92">
        <v>9.9786764570356276E-2</v>
      </c>
    </row>
    <row r="17" spans="1:4">
      <c r="A17" s="131" t="s">
        <v>20</v>
      </c>
      <c r="B17" s="6">
        <v>303.88</v>
      </c>
      <c r="C17" s="91">
        <v>0.11676644405677705</v>
      </c>
      <c r="D17" s="92">
        <v>7.0850334971400392E-2</v>
      </c>
    </row>
    <row r="18" spans="1:4">
      <c r="A18" s="132" t="s">
        <v>116</v>
      </c>
      <c r="B18" s="6">
        <v>72.8</v>
      </c>
      <c r="C18" s="91">
        <v>2.7973532734412825E-2</v>
      </c>
      <c r="D18" s="92">
        <v>3.1418266480946901E-2</v>
      </c>
    </row>
    <row r="19" spans="1:4">
      <c r="A19" s="129" t="s">
        <v>117</v>
      </c>
      <c r="B19" s="61">
        <v>2602.46</v>
      </c>
      <c r="C19" s="75">
        <v>1</v>
      </c>
      <c r="D19" s="116">
        <v>1</v>
      </c>
    </row>
    <row r="20" spans="1:4" ht="12" thickBot="1">
      <c r="A20" s="95" t="s">
        <v>118</v>
      </c>
      <c r="B20" s="96" t="s">
        <v>100</v>
      </c>
      <c r="C20" s="97">
        <v>2.0364242672887643E-2</v>
      </c>
      <c r="D20" s="98">
        <v>2.59689946173054E-2</v>
      </c>
    </row>
    <row r="21" spans="1:4">
      <c r="A21" s="48"/>
      <c r="B21" s="48"/>
      <c r="C21" s="48"/>
      <c r="D21" s="48"/>
    </row>
    <row r="22" spans="1:4">
      <c r="A22" s="56" t="s">
        <v>80</v>
      </c>
      <c r="B22" s="48"/>
      <c r="C22" s="48"/>
      <c r="D22" s="48"/>
    </row>
    <row r="23" spans="1:4">
      <c r="A23" s="56" t="s">
        <v>81</v>
      </c>
      <c r="B23" s="48"/>
      <c r="C23" s="48"/>
      <c r="D23" s="48"/>
    </row>
    <row r="24" spans="1:4">
      <c r="A24" s="56" t="s">
        <v>119</v>
      </c>
      <c r="B24" s="48"/>
      <c r="C24" s="48"/>
      <c r="D24" s="48"/>
    </row>
    <row r="25" spans="1:4">
      <c r="A25" s="48"/>
      <c r="B25" s="48"/>
      <c r="C25" s="48"/>
      <c r="D25" s="48"/>
    </row>
    <row r="26" spans="1:4">
      <c r="A26" s="48"/>
      <c r="B26" s="48"/>
      <c r="C26" s="48"/>
      <c r="D26" s="48"/>
    </row>
  </sheetData>
  <mergeCells count="2">
    <mergeCell ref="B4:C4"/>
    <mergeCell ref="A4:A5"/>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sqref="A1:XFD1048576"/>
    </sheetView>
  </sheetViews>
  <sheetFormatPr baseColWidth="10" defaultColWidth="11.42578125" defaultRowHeight="11.25"/>
  <cols>
    <col min="1" max="1" width="85.7109375" style="74" bestFit="1" customWidth="1"/>
    <col min="2" max="2" width="19.28515625" style="74" bestFit="1" customWidth="1"/>
    <col min="3" max="3" width="26.42578125" style="74" bestFit="1" customWidth="1"/>
    <col min="4" max="4" width="28.5703125" style="74" bestFit="1" customWidth="1"/>
    <col min="5" max="16384" width="11.42578125" style="74"/>
  </cols>
  <sheetData>
    <row r="1" spans="1:7">
      <c r="A1" s="59" t="s">
        <v>2</v>
      </c>
    </row>
    <row r="2" spans="1:7" ht="12" thickBot="1">
      <c r="A2" s="59"/>
    </row>
    <row r="3" spans="1:7">
      <c r="A3" s="117"/>
      <c r="B3" s="118"/>
      <c r="C3" s="279" t="s">
        <v>120</v>
      </c>
      <c r="D3" s="280"/>
      <c r="E3" s="65"/>
      <c r="F3" s="65"/>
      <c r="G3" s="65"/>
    </row>
    <row r="4" spans="1:7">
      <c r="A4" s="119" t="s">
        <v>121</v>
      </c>
      <c r="B4" s="77" t="s">
        <v>122</v>
      </c>
      <c r="C4" s="76" t="s">
        <v>123</v>
      </c>
      <c r="D4" s="120" t="s">
        <v>124</v>
      </c>
      <c r="E4" s="65"/>
      <c r="F4" s="65"/>
      <c r="G4" s="65"/>
    </row>
    <row r="5" spans="1:7">
      <c r="A5" s="121" t="s">
        <v>23</v>
      </c>
      <c r="B5" s="78">
        <v>0.62577701891524162</v>
      </c>
      <c r="C5" s="79">
        <v>0.25837320574162681</v>
      </c>
      <c r="D5" s="122">
        <v>0.18660287081339713</v>
      </c>
      <c r="E5" s="65"/>
      <c r="F5" s="65"/>
      <c r="G5" s="65"/>
    </row>
    <row r="6" spans="1:7">
      <c r="A6" s="121" t="s">
        <v>109</v>
      </c>
      <c r="B6" s="78">
        <v>0.88505843071786316</v>
      </c>
      <c r="C6" s="79">
        <v>0.74193548387096775</v>
      </c>
      <c r="D6" s="122">
        <v>0.38709677419354838</v>
      </c>
      <c r="E6" s="65"/>
      <c r="F6" s="65"/>
      <c r="G6" s="65"/>
    </row>
    <row r="7" spans="1:7">
      <c r="A7" s="121" t="s">
        <v>111</v>
      </c>
      <c r="B7" s="78">
        <v>0.51848249027237359</v>
      </c>
      <c r="C7" s="79">
        <v>0.83950617283950613</v>
      </c>
      <c r="D7" s="122">
        <v>0.34567901234567899</v>
      </c>
      <c r="E7" s="65"/>
      <c r="F7" s="65"/>
      <c r="G7" s="65"/>
    </row>
    <row r="8" spans="1:7">
      <c r="A8" s="121" t="s">
        <v>112</v>
      </c>
      <c r="B8" s="80" t="s">
        <v>125</v>
      </c>
      <c r="C8" s="81" t="s">
        <v>125</v>
      </c>
      <c r="D8" s="123" t="s">
        <v>125</v>
      </c>
      <c r="E8" s="65"/>
      <c r="F8" s="65"/>
      <c r="G8" s="65"/>
    </row>
    <row r="9" spans="1:7">
      <c r="A9" s="121" t="s">
        <v>116</v>
      </c>
      <c r="B9" s="78">
        <v>0.31359890109890109</v>
      </c>
      <c r="C9" s="79">
        <v>0.8571428571428571</v>
      </c>
      <c r="D9" s="122">
        <v>0.38775510204081631</v>
      </c>
      <c r="E9" s="65"/>
      <c r="F9" s="65"/>
      <c r="G9" s="65"/>
    </row>
    <row r="10" spans="1:7">
      <c r="A10" s="121" t="s">
        <v>114</v>
      </c>
      <c r="B10" s="78">
        <v>0.29231500178168429</v>
      </c>
      <c r="C10" s="79">
        <v>0.58823529411764708</v>
      </c>
      <c r="D10" s="122">
        <v>0.47058823529411764</v>
      </c>
      <c r="E10" s="65"/>
      <c r="F10" s="65"/>
      <c r="G10" s="65"/>
    </row>
    <row r="11" spans="1:7">
      <c r="A11" s="121" t="s">
        <v>108</v>
      </c>
      <c r="B11" s="78">
        <v>0.42776235424764025</v>
      </c>
      <c r="C11" s="79">
        <v>0.6785714285714286</v>
      </c>
      <c r="D11" s="122">
        <v>0.48214285714285715</v>
      </c>
      <c r="E11" s="65"/>
      <c r="F11" s="65"/>
      <c r="G11" s="65"/>
    </row>
    <row r="12" spans="1:7">
      <c r="A12" s="121" t="s">
        <v>20</v>
      </c>
      <c r="B12" s="80" t="s">
        <v>125</v>
      </c>
      <c r="C12" s="81" t="s">
        <v>125</v>
      </c>
      <c r="D12" s="123" t="s">
        <v>125</v>
      </c>
      <c r="E12" s="65"/>
      <c r="F12" s="65"/>
      <c r="G12" s="65"/>
    </row>
    <row r="13" spans="1:7">
      <c r="A13" s="121" t="s">
        <v>110</v>
      </c>
      <c r="B13" s="78">
        <v>0.71054016134689579</v>
      </c>
      <c r="C13" s="79">
        <v>0.74489795918367352</v>
      </c>
      <c r="D13" s="122">
        <v>0.40816326530612246</v>
      </c>
      <c r="E13" s="65"/>
      <c r="F13" s="65"/>
      <c r="G13" s="65"/>
    </row>
    <row r="14" spans="1:7">
      <c r="A14" s="121" t="s">
        <v>68</v>
      </c>
      <c r="B14" s="78">
        <v>0.22493524226421155</v>
      </c>
      <c r="C14" s="79">
        <v>1.098901098901099E-2</v>
      </c>
      <c r="D14" s="122">
        <v>0.2087912087912088</v>
      </c>
      <c r="E14" s="65"/>
      <c r="F14" s="65"/>
      <c r="G14" s="65"/>
    </row>
    <row r="15" spans="1:7">
      <c r="A15" s="121" t="s">
        <v>115</v>
      </c>
      <c r="B15" s="78">
        <v>0.48118073082409746</v>
      </c>
      <c r="C15" s="79">
        <v>0.48837209302325579</v>
      </c>
      <c r="D15" s="122">
        <v>0.27906976744186046</v>
      </c>
      <c r="E15" s="65"/>
      <c r="F15" s="65"/>
      <c r="G15" s="65"/>
    </row>
    <row r="16" spans="1:7">
      <c r="A16" s="121" t="s">
        <v>24</v>
      </c>
      <c r="B16" s="78">
        <v>0.20375275938189846</v>
      </c>
      <c r="C16" s="79">
        <v>0.66666666666666663</v>
      </c>
      <c r="D16" s="122">
        <v>0.51515151515151514</v>
      </c>
      <c r="E16" s="65"/>
      <c r="F16" s="65"/>
      <c r="G16" s="65"/>
    </row>
    <row r="17" spans="1:7">
      <c r="A17" s="121" t="s">
        <v>113</v>
      </c>
      <c r="B17" s="80" t="s">
        <v>125</v>
      </c>
      <c r="C17" s="81" t="s">
        <v>125</v>
      </c>
      <c r="D17" s="123" t="s">
        <v>125</v>
      </c>
      <c r="E17" s="65"/>
      <c r="F17" s="65"/>
      <c r="G17" s="65"/>
    </row>
    <row r="18" spans="1:7">
      <c r="A18" s="124" t="s">
        <v>117</v>
      </c>
      <c r="B18" s="82">
        <v>0.32044296550187135</v>
      </c>
      <c r="C18" s="82">
        <v>0.32044296550187135</v>
      </c>
      <c r="D18" s="125">
        <v>0.31729518855656696</v>
      </c>
      <c r="E18" s="65"/>
      <c r="F18" s="65"/>
      <c r="G18" s="65"/>
    </row>
    <row r="19" spans="1:7" ht="12" thickBot="1">
      <c r="A19" s="126" t="s">
        <v>126</v>
      </c>
      <c r="B19" s="127">
        <v>0.17276404808085286</v>
      </c>
      <c r="C19" s="127">
        <v>0.17276404808085286</v>
      </c>
      <c r="D19" s="128">
        <v>0.21592120627506728</v>
      </c>
      <c r="E19" s="65"/>
      <c r="F19" s="65"/>
      <c r="G19" s="65"/>
    </row>
    <row r="20" spans="1:7">
      <c r="A20" s="83"/>
      <c r="B20" s="84"/>
      <c r="C20" s="64"/>
      <c r="D20" s="65"/>
      <c r="E20" s="65"/>
      <c r="F20" s="65"/>
      <c r="G20" s="65"/>
    </row>
    <row r="21" spans="1:7">
      <c r="A21" s="86" t="s">
        <v>127</v>
      </c>
      <c r="B21" s="65"/>
      <c r="C21" s="65"/>
      <c r="D21" s="65"/>
      <c r="E21" s="65"/>
      <c r="F21" s="65"/>
      <c r="G21" s="65"/>
    </row>
    <row r="22" spans="1:7">
      <c r="A22" s="73" t="s">
        <v>80</v>
      </c>
      <c r="B22" s="65"/>
      <c r="C22" s="65"/>
      <c r="D22" s="65"/>
      <c r="E22" s="65"/>
      <c r="F22" s="65"/>
      <c r="G22" s="65"/>
    </row>
    <row r="23" spans="1:7">
      <c r="A23" s="73" t="s">
        <v>128</v>
      </c>
      <c r="B23" s="65"/>
      <c r="C23" s="65"/>
      <c r="D23" s="65"/>
      <c r="E23" s="65"/>
      <c r="F23" s="65"/>
      <c r="G23" s="65"/>
    </row>
    <row r="24" spans="1:7">
      <c r="A24" s="85"/>
      <c r="B24" s="85"/>
      <c r="C24" s="85"/>
      <c r="D24" s="85"/>
      <c r="E24" s="85"/>
      <c r="F24" s="65"/>
      <c r="G24" s="65"/>
    </row>
    <row r="25" spans="1:7">
      <c r="A25" s="133"/>
      <c r="B25" s="134"/>
      <c r="C25" s="64"/>
      <c r="D25" s="64"/>
      <c r="E25" s="64"/>
      <c r="F25" s="65"/>
      <c r="G25" s="65"/>
    </row>
    <row r="26" spans="1:7">
      <c r="A26" s="65"/>
      <c r="B26" s="84"/>
      <c r="C26" s="64"/>
      <c r="D26" s="65"/>
      <c r="E26" s="65"/>
      <c r="F26" s="65"/>
      <c r="G26" s="65"/>
    </row>
    <row r="27" spans="1:7">
      <c r="A27" s="65"/>
      <c r="B27" s="65"/>
      <c r="C27" s="65"/>
      <c r="D27" s="65"/>
      <c r="E27" s="65"/>
      <c r="F27" s="65"/>
      <c r="G27" s="65"/>
    </row>
    <row r="28" spans="1:7">
      <c r="A28" s="65"/>
      <c r="B28" s="65"/>
      <c r="C28" s="65"/>
      <c r="D28" s="65"/>
      <c r="E28" s="65"/>
      <c r="F28" s="65"/>
      <c r="G28" s="65"/>
    </row>
    <row r="29" spans="1:7">
      <c r="A29" s="66"/>
      <c r="B29" s="68"/>
      <c r="C29" s="68"/>
      <c r="D29" s="69"/>
      <c r="E29" s="69"/>
      <c r="F29" s="65"/>
      <c r="G29" s="65"/>
    </row>
  </sheetData>
  <mergeCells count="1">
    <mergeCell ref="C3:D3"/>
  </mergeCell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E13" sqref="E13"/>
    </sheetView>
  </sheetViews>
  <sheetFormatPr baseColWidth="10" defaultRowHeight="15"/>
  <cols>
    <col min="1" max="1" width="41.85546875" bestFit="1" customWidth="1"/>
    <col min="2" max="2" width="15.7109375" customWidth="1"/>
    <col min="3" max="3" width="22.7109375" customWidth="1"/>
    <col min="4" max="4" width="15.7109375" customWidth="1"/>
    <col min="5" max="5" width="22.7109375" customWidth="1"/>
  </cols>
  <sheetData>
    <row r="1" spans="1:5">
      <c r="A1" s="59" t="s">
        <v>129</v>
      </c>
    </row>
    <row r="2" spans="1:5" ht="15.75" thickBot="1"/>
    <row r="3" spans="1:5" ht="22.5">
      <c r="A3" s="15" t="s">
        <v>3</v>
      </c>
      <c r="B3" s="16" t="s">
        <v>4</v>
      </c>
      <c r="C3" s="16" t="s">
        <v>152</v>
      </c>
      <c r="D3" s="16" t="s">
        <v>5</v>
      </c>
      <c r="E3" s="17" t="s">
        <v>152</v>
      </c>
    </row>
    <row r="4" spans="1:5">
      <c r="A4" s="5" t="s">
        <v>6</v>
      </c>
      <c r="B4" s="6">
        <v>685</v>
      </c>
      <c r="C4" s="7">
        <v>3.2773551504712692</v>
      </c>
      <c r="D4" s="6">
        <v>80986</v>
      </c>
      <c r="E4" s="8">
        <v>3.673780819730434</v>
      </c>
    </row>
    <row r="5" spans="1:5">
      <c r="A5" s="5" t="s">
        <v>7</v>
      </c>
      <c r="B5" s="6">
        <v>141.95004</v>
      </c>
      <c r="C5" s="7">
        <v>1.3796337395585156</v>
      </c>
      <c r="D5" s="6">
        <v>18974.153413</v>
      </c>
      <c r="E5" s="8">
        <v>1.1666053573270632</v>
      </c>
    </row>
    <row r="6" spans="1:5">
      <c r="A6" s="5" t="s">
        <v>8</v>
      </c>
      <c r="B6" s="6">
        <v>58.602260000000008</v>
      </c>
      <c r="C6" s="7">
        <v>1.8431360515382864</v>
      </c>
      <c r="D6" s="6">
        <v>8120.3861269999998</v>
      </c>
      <c r="E6" s="8">
        <v>1.7198170233496644</v>
      </c>
    </row>
    <row r="7" spans="1:5">
      <c r="A7" s="5" t="s">
        <v>9</v>
      </c>
      <c r="B7" s="6">
        <v>720.79800000000012</v>
      </c>
      <c r="C7" s="7">
        <v>1.4997741905582007</v>
      </c>
      <c r="D7" s="6">
        <v>96736.591</v>
      </c>
      <c r="E7" s="8">
        <v>1.5185957228763518</v>
      </c>
    </row>
    <row r="8" spans="1:5" ht="15.75" thickBot="1">
      <c r="A8" s="9" t="s">
        <v>10</v>
      </c>
      <c r="B8" s="10">
        <v>32.282808272963074</v>
      </c>
      <c r="C8" s="11" t="s">
        <v>11</v>
      </c>
      <c r="D8" s="10">
        <v>26.524460214040062</v>
      </c>
      <c r="E8" s="12" t="s">
        <v>11</v>
      </c>
    </row>
    <row r="9" spans="1:5">
      <c r="A9" s="3"/>
      <c r="B9" s="3"/>
      <c r="C9" s="4"/>
      <c r="D9" s="3"/>
      <c r="E9" s="4"/>
    </row>
    <row r="10" spans="1:5">
      <c r="A10" s="58" t="s">
        <v>12</v>
      </c>
      <c r="B10" s="58"/>
      <c r="C10" s="58"/>
      <c r="D10" s="58"/>
      <c r="E10" s="58"/>
    </row>
    <row r="11" spans="1:5">
      <c r="A11" s="56" t="s">
        <v>13</v>
      </c>
      <c r="B11" s="56"/>
      <c r="C11" s="57"/>
      <c r="D11" s="56"/>
      <c r="E11" s="57"/>
    </row>
    <row r="12" spans="1:5">
      <c r="A12" s="56" t="s">
        <v>14</v>
      </c>
      <c r="B12" s="56"/>
      <c r="C12" s="57"/>
      <c r="D12" s="56"/>
      <c r="E12" s="57"/>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A19" sqref="A19"/>
    </sheetView>
  </sheetViews>
  <sheetFormatPr baseColWidth="10" defaultRowHeight="15"/>
  <cols>
    <col min="1" max="1" width="25.7109375" customWidth="1"/>
    <col min="2" max="4" width="20.7109375" customWidth="1"/>
  </cols>
  <sheetData>
    <row r="1" spans="1:10">
      <c r="A1" s="59" t="s">
        <v>130</v>
      </c>
    </row>
    <row r="2" spans="1:10" ht="15.75" thickBot="1"/>
    <row r="3" spans="1:10">
      <c r="A3" s="21" t="s">
        <v>16</v>
      </c>
      <c r="B3" s="22" t="s">
        <v>17</v>
      </c>
      <c r="C3" s="22" t="s">
        <v>18</v>
      </c>
      <c r="D3" s="23" t="s">
        <v>19</v>
      </c>
    </row>
    <row r="4" spans="1:10">
      <c r="A4" s="5" t="s">
        <v>20</v>
      </c>
      <c r="B4" s="6">
        <v>0.13873512412631556</v>
      </c>
      <c r="C4" s="6">
        <v>6.9876697463417431E-2</v>
      </c>
      <c r="D4" s="24">
        <v>0.145985401459854</v>
      </c>
    </row>
    <row r="5" spans="1:10">
      <c r="A5" s="5" t="s">
        <v>21</v>
      </c>
      <c r="B5" s="25">
        <v>45.133865521269485</v>
      </c>
      <c r="C5" s="25">
        <v>47.148616513246495</v>
      </c>
      <c r="D5" s="26">
        <v>23.357664233576642</v>
      </c>
    </row>
    <row r="6" spans="1:10">
      <c r="A6" s="5" t="s">
        <v>22</v>
      </c>
      <c r="B6" s="6">
        <v>7.9162261826475655</v>
      </c>
      <c r="C6" s="6">
        <v>7.3973490954986723</v>
      </c>
      <c r="D6" s="24">
        <v>16.642335766423358</v>
      </c>
    </row>
    <row r="7" spans="1:10">
      <c r="A7" s="5" t="s">
        <v>23</v>
      </c>
      <c r="B7" s="6">
        <v>21.184853454088383</v>
      </c>
      <c r="C7" s="6">
        <v>24.172983677919365</v>
      </c>
      <c r="D7" s="24">
        <v>28.613138686131386</v>
      </c>
    </row>
    <row r="8" spans="1:10">
      <c r="A8" s="5" t="s">
        <v>24</v>
      </c>
      <c r="B8" s="25">
        <v>3.7805321324420991</v>
      </c>
      <c r="C8" s="25">
        <v>3.8153423556625992</v>
      </c>
      <c r="D8" s="26">
        <v>5.4014598540145986</v>
      </c>
    </row>
    <row r="9" spans="1:10">
      <c r="A9" s="5" t="s">
        <v>25</v>
      </c>
      <c r="B9" s="6">
        <v>11.544704619047222</v>
      </c>
      <c r="C9" s="6">
        <v>8.2274650996928216</v>
      </c>
      <c r="D9" s="24">
        <v>14.160583941605839</v>
      </c>
    </row>
    <row r="10" spans="1:10">
      <c r="A10" s="5" t="s">
        <v>26</v>
      </c>
      <c r="B10" s="6">
        <v>10.30108296637893</v>
      </c>
      <c r="C10" s="6">
        <v>9.0133754101090808</v>
      </c>
      <c r="D10" s="24">
        <v>11.386861313868613</v>
      </c>
    </row>
    <row r="11" spans="1:10" ht="15.75" thickBot="1">
      <c r="A11" s="27" t="s">
        <v>27</v>
      </c>
      <c r="B11" s="28">
        <v>0</v>
      </c>
      <c r="C11" s="28">
        <v>0.15499115040756598</v>
      </c>
      <c r="D11" s="29">
        <v>0.29197080291970801</v>
      </c>
    </row>
    <row r="12" spans="1:10">
      <c r="A12" s="18"/>
      <c r="B12" s="18"/>
      <c r="C12" s="18"/>
      <c r="D12" s="18"/>
    </row>
    <row r="13" spans="1:10" ht="15" customHeight="1">
      <c r="A13" s="58" t="s">
        <v>12</v>
      </c>
      <c r="B13" s="20"/>
      <c r="C13" s="20"/>
      <c r="D13" s="20"/>
      <c r="E13" s="20"/>
      <c r="F13" s="20"/>
      <c r="G13" s="20"/>
      <c r="H13" s="20"/>
      <c r="I13" s="20"/>
      <c r="J13" s="20"/>
    </row>
    <row r="14" spans="1:10">
      <c r="A14" s="56" t="s">
        <v>13</v>
      </c>
      <c r="B14" s="3"/>
      <c r="C14" s="3"/>
      <c r="D14" s="3"/>
      <c r="E14" s="3"/>
      <c r="F14" s="3"/>
      <c r="G14" s="3"/>
      <c r="H14" s="3"/>
      <c r="I14" s="3"/>
      <c r="J14" s="3"/>
    </row>
    <row r="15" spans="1:10" ht="15" customHeight="1">
      <c r="A15" s="58" t="s">
        <v>15</v>
      </c>
      <c r="B15" s="20"/>
      <c r="C15" s="20"/>
      <c r="D15" s="20"/>
      <c r="E15" s="20"/>
      <c r="F15" s="20"/>
      <c r="G15" s="20"/>
      <c r="H15" s="20"/>
      <c r="I15" s="20"/>
      <c r="J15" s="20"/>
    </row>
    <row r="16" spans="1:10">
      <c r="A16" s="3"/>
      <c r="B16" s="3"/>
      <c r="C16" s="3"/>
      <c r="D16" s="3"/>
      <c r="E16" s="3"/>
      <c r="F16" s="3"/>
      <c r="G16" s="3"/>
      <c r="H16" s="3"/>
      <c r="I16" s="3"/>
      <c r="J16" s="3"/>
    </row>
    <row r="17" spans="1:10">
      <c r="A17" s="3"/>
      <c r="B17" s="3"/>
      <c r="C17" s="3"/>
      <c r="D17" s="3"/>
      <c r="E17" s="3"/>
      <c r="F17" s="3"/>
      <c r="G17" s="3"/>
      <c r="H17" s="3"/>
      <c r="I17" s="3"/>
      <c r="J17" s="3"/>
    </row>
    <row r="18" spans="1:10">
      <c r="A18" s="3"/>
      <c r="B18" s="3"/>
      <c r="C18" s="3"/>
      <c r="D18" s="3"/>
      <c r="E18" s="3"/>
      <c r="F18" s="3"/>
      <c r="G18" s="3"/>
      <c r="H18" s="3"/>
      <c r="I18" s="3"/>
      <c r="J18" s="3"/>
    </row>
    <row r="19" spans="1:10">
      <c r="A19" s="3"/>
      <c r="B19" s="3"/>
      <c r="C19" s="3"/>
      <c r="D19" s="3"/>
      <c r="E19" s="3"/>
      <c r="F19" s="3"/>
      <c r="G19" s="3"/>
      <c r="H19" s="3"/>
      <c r="I19" s="3"/>
      <c r="J19" s="3"/>
    </row>
    <row r="20" spans="1:10">
      <c r="A20" s="3"/>
      <c r="B20" s="3"/>
      <c r="C20" s="3"/>
      <c r="D20" s="3"/>
      <c r="E20" s="3"/>
      <c r="F20" s="3"/>
      <c r="G20" s="3"/>
      <c r="H20" s="3"/>
      <c r="I20" s="3"/>
      <c r="J20" s="3"/>
    </row>
    <row r="21" spans="1:10">
      <c r="A21" s="3"/>
      <c r="B21" s="3"/>
      <c r="C21" s="3"/>
      <c r="D21" s="3"/>
      <c r="E21" s="3"/>
      <c r="F21" s="3"/>
      <c r="G21" s="3"/>
      <c r="H21" s="3"/>
      <c r="I21" s="3"/>
      <c r="J21" s="3"/>
    </row>
    <row r="22" spans="1:10">
      <c r="A22" s="3"/>
      <c r="F22" s="3"/>
      <c r="G22" s="3"/>
      <c r="H22" s="3"/>
      <c r="I22" s="3"/>
      <c r="J22" s="3"/>
    </row>
    <row r="23" spans="1:10">
      <c r="A23" s="3"/>
      <c r="F23" s="3"/>
      <c r="G23" s="3"/>
      <c r="H23" s="3"/>
      <c r="I23" s="3"/>
      <c r="J23" s="3"/>
    </row>
    <row r="24" spans="1:10">
      <c r="A24" s="3"/>
      <c r="F24" s="3"/>
      <c r="G24" s="3"/>
      <c r="H24" s="3"/>
      <c r="I24" s="3"/>
      <c r="J24" s="3"/>
    </row>
    <row r="25" spans="1:10">
      <c r="A25" s="3"/>
      <c r="F25" s="3"/>
      <c r="G25" s="3"/>
      <c r="H25" s="3"/>
      <c r="I25" s="3"/>
      <c r="J25" s="3"/>
    </row>
    <row r="26" spans="1:10">
      <c r="A26" s="3"/>
      <c r="F26" s="3"/>
      <c r="G26" s="3"/>
      <c r="H26" s="3"/>
      <c r="I26" s="3"/>
      <c r="J26" s="3"/>
    </row>
    <row r="27" spans="1:10">
      <c r="A27" s="3"/>
      <c r="F27" s="3"/>
      <c r="G27" s="3"/>
      <c r="H27" s="3"/>
      <c r="I27" s="3"/>
      <c r="J27" s="3"/>
    </row>
    <row r="28" spans="1:10">
      <c r="A28" s="3"/>
      <c r="F28" s="3"/>
      <c r="G28" s="3"/>
      <c r="H28" s="3"/>
      <c r="I28" s="3"/>
      <c r="J28" s="3"/>
    </row>
    <row r="29" spans="1:10">
      <c r="A29" s="3"/>
      <c r="F29" s="3"/>
      <c r="G29" s="3"/>
      <c r="H29" s="3"/>
      <c r="I29" s="3"/>
      <c r="J29" s="3"/>
    </row>
    <row r="30" spans="1:10">
      <c r="A30" s="3"/>
      <c r="F30" s="3"/>
      <c r="G30" s="3"/>
      <c r="H30" s="3"/>
      <c r="I30" s="3"/>
      <c r="J30" s="3"/>
    </row>
    <row r="31" spans="1:10">
      <c r="A31" s="3"/>
      <c r="F31" s="3"/>
      <c r="G31" s="3"/>
      <c r="H31" s="3"/>
      <c r="I31" s="3"/>
      <c r="J31"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baseColWidth="10" defaultRowHeight="15"/>
  <cols>
    <col min="1" max="1" width="25.7109375" customWidth="1"/>
  </cols>
  <sheetData>
    <row r="1" spans="1:8">
      <c r="A1" s="59" t="s">
        <v>131</v>
      </c>
    </row>
    <row r="2" spans="1:8" ht="15.75" thickBot="1"/>
    <row r="3" spans="1:8">
      <c r="A3" s="21" t="s">
        <v>30</v>
      </c>
      <c r="B3" s="31" t="s">
        <v>31</v>
      </c>
      <c r="C3" s="31" t="s">
        <v>32</v>
      </c>
      <c r="D3" s="31" t="s">
        <v>33</v>
      </c>
      <c r="E3" s="31" t="s">
        <v>34</v>
      </c>
      <c r="F3" s="31" t="s">
        <v>35</v>
      </c>
      <c r="G3" s="31" t="s">
        <v>36</v>
      </c>
      <c r="H3" s="32"/>
    </row>
    <row r="4" spans="1:8" ht="23.25">
      <c r="A4" s="33" t="s">
        <v>37</v>
      </c>
      <c r="B4" s="6">
        <v>0</v>
      </c>
      <c r="C4" s="6" t="s">
        <v>38</v>
      </c>
      <c r="D4" s="6">
        <v>0</v>
      </c>
      <c r="E4" s="6">
        <v>0</v>
      </c>
      <c r="F4" s="6">
        <v>0</v>
      </c>
      <c r="G4" s="6">
        <v>0</v>
      </c>
      <c r="H4" s="24">
        <v>0</v>
      </c>
    </row>
    <row r="5" spans="1:8" ht="23.25">
      <c r="A5" s="33" t="s">
        <v>39</v>
      </c>
      <c r="B5" s="6">
        <v>28.125</v>
      </c>
      <c r="C5" s="6">
        <v>65.625</v>
      </c>
      <c r="D5" s="6">
        <v>1.875</v>
      </c>
      <c r="E5" s="6">
        <v>0</v>
      </c>
      <c r="F5" s="6">
        <v>4.375</v>
      </c>
      <c r="G5" s="6">
        <v>0</v>
      </c>
      <c r="H5" s="24">
        <v>100</v>
      </c>
    </row>
    <row r="6" spans="1:8" ht="23.25">
      <c r="A6" s="34" t="s">
        <v>40</v>
      </c>
      <c r="B6" s="35">
        <v>56.350364963503651</v>
      </c>
      <c r="C6" s="35">
        <v>41.167883211678834</v>
      </c>
      <c r="D6" s="35">
        <v>1.3138686131386861</v>
      </c>
      <c r="E6" s="35">
        <v>0.145985401459854</v>
      </c>
      <c r="F6" s="35">
        <v>1.0218978102189782</v>
      </c>
      <c r="G6" s="35">
        <v>0</v>
      </c>
      <c r="H6" s="36">
        <v>100</v>
      </c>
    </row>
    <row r="7" spans="1:8" ht="23.25">
      <c r="A7" s="33" t="s">
        <v>41</v>
      </c>
      <c r="B7" s="6">
        <v>57.653061224489797</v>
      </c>
      <c r="C7" s="6">
        <v>41.836734693877553</v>
      </c>
      <c r="D7" s="6">
        <v>0.51020408163265307</v>
      </c>
      <c r="E7" s="6">
        <v>0</v>
      </c>
      <c r="F7" s="6">
        <v>0</v>
      </c>
      <c r="G7" s="6">
        <v>0</v>
      </c>
      <c r="H7" s="24">
        <v>100</v>
      </c>
    </row>
    <row r="8" spans="1:8" ht="23.25">
      <c r="A8" s="33" t="s">
        <v>42</v>
      </c>
      <c r="B8" s="6">
        <v>58.762886597938142</v>
      </c>
      <c r="C8" s="6">
        <v>38.144329896907216</v>
      </c>
      <c r="D8" s="6">
        <v>3.0927835051546393</v>
      </c>
      <c r="E8" s="6">
        <v>0</v>
      </c>
      <c r="F8" s="6">
        <v>0</v>
      </c>
      <c r="G8" s="6">
        <v>0</v>
      </c>
      <c r="H8" s="24">
        <v>100</v>
      </c>
    </row>
    <row r="9" spans="1:8" ht="23.25">
      <c r="A9" s="33" t="s">
        <v>43</v>
      </c>
      <c r="B9" s="6">
        <v>64.86486486486487</v>
      </c>
      <c r="C9" s="6">
        <v>35.135135135135137</v>
      </c>
      <c r="D9" s="6">
        <v>0</v>
      </c>
      <c r="E9" s="6">
        <v>0</v>
      </c>
      <c r="F9" s="6">
        <v>0</v>
      </c>
      <c r="G9" s="6">
        <v>0</v>
      </c>
      <c r="H9" s="24">
        <v>100</v>
      </c>
    </row>
    <row r="10" spans="1:8" ht="23.25">
      <c r="A10" s="33" t="s">
        <v>44</v>
      </c>
      <c r="B10" s="6">
        <v>65.384615384615387</v>
      </c>
      <c r="C10" s="6">
        <v>33.333333333333336</v>
      </c>
      <c r="D10" s="6">
        <v>1.2820512820512822</v>
      </c>
      <c r="E10" s="6">
        <v>0</v>
      </c>
      <c r="F10" s="6">
        <v>0</v>
      </c>
      <c r="G10" s="6">
        <v>0</v>
      </c>
      <c r="H10" s="24">
        <v>100.00000000000001</v>
      </c>
    </row>
    <row r="11" spans="1:8" ht="23.25">
      <c r="A11" s="33" t="s">
        <v>45</v>
      </c>
      <c r="B11" s="6">
        <v>82.456140350877192</v>
      </c>
      <c r="C11" s="6">
        <v>15.789473684210526</v>
      </c>
      <c r="D11" s="6">
        <v>0.8771929824561403</v>
      </c>
      <c r="E11" s="6">
        <v>0</v>
      </c>
      <c r="F11" s="6">
        <v>0</v>
      </c>
      <c r="G11" s="6">
        <v>0</v>
      </c>
      <c r="H11" s="24">
        <v>99.122807017543849</v>
      </c>
    </row>
    <row r="12" spans="1:8" ht="24" thickBot="1">
      <c r="A12" s="37" t="s">
        <v>46</v>
      </c>
      <c r="B12" s="38" t="s">
        <v>38</v>
      </c>
      <c r="C12" s="38">
        <v>0</v>
      </c>
      <c r="D12" s="38">
        <v>0</v>
      </c>
      <c r="E12" s="38">
        <v>0</v>
      </c>
      <c r="F12" s="38">
        <v>0</v>
      </c>
      <c r="G12" s="38">
        <v>0</v>
      </c>
      <c r="H12" s="39">
        <v>0</v>
      </c>
    </row>
    <row r="14" spans="1:8" s="30" customFormat="1" ht="15" customHeight="1">
      <c r="A14" s="58" t="s">
        <v>12</v>
      </c>
      <c r="B14" s="20"/>
      <c r="C14" s="20"/>
      <c r="D14" s="20"/>
      <c r="E14" s="20"/>
      <c r="F14" s="20"/>
      <c r="G14" s="20"/>
      <c r="H14" s="20"/>
    </row>
    <row r="15" spans="1:8" s="30" customFormat="1">
      <c r="A15" s="58" t="s">
        <v>13</v>
      </c>
      <c r="B15" s="20"/>
      <c r="C15" s="20"/>
      <c r="D15" s="20"/>
      <c r="E15" s="20"/>
      <c r="F15" s="20"/>
      <c r="G15" s="20"/>
      <c r="H15" s="20"/>
    </row>
    <row r="16" spans="1:8" s="30" customFormat="1">
      <c r="A16" s="58" t="s">
        <v>28</v>
      </c>
      <c r="B16" s="20"/>
      <c r="C16" s="20"/>
      <c r="D16" s="20"/>
      <c r="E16" s="20"/>
      <c r="F16" s="20"/>
      <c r="G16" s="20"/>
      <c r="H16" s="20"/>
    </row>
    <row r="17" spans="1:8" s="30" customFormat="1" ht="15" customHeight="1">
      <c r="A17" s="58" t="s">
        <v>29</v>
      </c>
      <c r="B17" s="20"/>
      <c r="C17" s="20"/>
      <c r="D17" s="20"/>
      <c r="E17" s="20"/>
      <c r="F17" s="20"/>
      <c r="G17" s="20"/>
      <c r="H17" s="20"/>
    </row>
    <row r="18" spans="1:8" s="30" customFormat="1">
      <c r="A18" s="20"/>
      <c r="B18" s="20"/>
      <c r="C18" s="20"/>
      <c r="D18" s="20"/>
      <c r="E18" s="20"/>
      <c r="F18" s="20"/>
      <c r="G18" s="20"/>
      <c r="H18" s="20"/>
    </row>
    <row r="19" spans="1:8" s="30" customFormat="1">
      <c r="A19" s="20"/>
      <c r="B19" s="20"/>
      <c r="C19" s="20"/>
      <c r="D19" s="20"/>
      <c r="E19" s="20"/>
      <c r="F19" s="20"/>
      <c r="G19" s="20"/>
      <c r="H19" s="20"/>
    </row>
    <row r="20" spans="1:8" s="30" customFormat="1">
      <c r="A20" s="20"/>
      <c r="B20" s="20"/>
      <c r="C20" s="20"/>
      <c r="D20" s="20"/>
      <c r="E20" s="20"/>
      <c r="F20" s="20"/>
      <c r="G20" s="20"/>
      <c r="H20" s="20"/>
    </row>
    <row r="21" spans="1:8">
      <c r="A21" s="3"/>
      <c r="B21" s="3"/>
      <c r="C21" s="3"/>
      <c r="D21" s="3"/>
      <c r="E21" s="3"/>
      <c r="F21" s="3"/>
      <c r="G21" s="3"/>
      <c r="H21"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baseColWidth="10" defaultRowHeight="15"/>
  <cols>
    <col min="1" max="1" width="45.7109375" customWidth="1"/>
    <col min="2" max="2" width="72.42578125" customWidth="1"/>
    <col min="3" max="6" width="25.7109375" customWidth="1"/>
  </cols>
  <sheetData>
    <row r="1" spans="1:6">
      <c r="A1" s="59" t="s">
        <v>132</v>
      </c>
    </row>
    <row r="2" spans="1:6" ht="15.75" thickBot="1"/>
    <row r="3" spans="1:6">
      <c r="A3" s="40" t="s">
        <v>47</v>
      </c>
      <c r="B3" s="41" t="s">
        <v>48</v>
      </c>
      <c r="C3" s="41" t="s">
        <v>49</v>
      </c>
      <c r="D3" s="42" t="s">
        <v>50</v>
      </c>
      <c r="E3" s="42" t="s">
        <v>51</v>
      </c>
      <c r="F3" s="43" t="s">
        <v>52</v>
      </c>
    </row>
    <row r="4" spans="1:6">
      <c r="A4" s="44" t="s">
        <v>53</v>
      </c>
      <c r="B4" s="45" t="s">
        <v>54</v>
      </c>
      <c r="C4" s="14" t="s">
        <v>55</v>
      </c>
      <c r="D4" s="46" t="s">
        <v>56</v>
      </c>
      <c r="E4" s="14" t="s">
        <v>57</v>
      </c>
      <c r="F4" s="47" t="s">
        <v>58</v>
      </c>
    </row>
    <row r="5" spans="1:6">
      <c r="A5" s="5" t="s">
        <v>59</v>
      </c>
      <c r="B5" s="48" t="s">
        <v>60</v>
      </c>
      <c r="C5" s="48" t="s">
        <v>20</v>
      </c>
      <c r="D5" s="49" t="s">
        <v>56</v>
      </c>
      <c r="E5" s="13" t="s">
        <v>57</v>
      </c>
      <c r="F5" s="50" t="s">
        <v>58</v>
      </c>
    </row>
    <row r="6" spans="1:6">
      <c r="A6" s="5" t="s">
        <v>53</v>
      </c>
      <c r="B6" s="51" t="s">
        <v>54</v>
      </c>
      <c r="C6" s="13" t="s">
        <v>55</v>
      </c>
      <c r="D6" s="49" t="s">
        <v>61</v>
      </c>
      <c r="E6" s="48" t="s">
        <v>62</v>
      </c>
      <c r="F6" s="50" t="s">
        <v>63</v>
      </c>
    </row>
    <row r="7" spans="1:6">
      <c r="A7" s="5" t="s">
        <v>64</v>
      </c>
      <c r="B7" s="51" t="s">
        <v>65</v>
      </c>
      <c r="C7" s="13" t="s">
        <v>55</v>
      </c>
      <c r="D7" s="49" t="s">
        <v>34</v>
      </c>
      <c r="E7" s="48" t="s">
        <v>62</v>
      </c>
      <c r="F7" s="50" t="s">
        <v>63</v>
      </c>
    </row>
    <row r="8" spans="1:6">
      <c r="A8" s="5" t="s">
        <v>66</v>
      </c>
      <c r="B8" s="51" t="s">
        <v>67</v>
      </c>
      <c r="C8" s="13" t="s">
        <v>68</v>
      </c>
      <c r="D8" s="49" t="s">
        <v>34</v>
      </c>
      <c r="E8" s="13" t="s">
        <v>57</v>
      </c>
      <c r="F8" s="50" t="s">
        <v>58</v>
      </c>
    </row>
    <row r="9" spans="1:6">
      <c r="A9" s="5" t="s">
        <v>69</v>
      </c>
      <c r="B9" s="51" t="s">
        <v>70</v>
      </c>
      <c r="C9" s="13" t="s">
        <v>22</v>
      </c>
      <c r="D9" s="49" t="s">
        <v>34</v>
      </c>
      <c r="E9" s="13" t="s">
        <v>57</v>
      </c>
      <c r="F9" s="50" t="s">
        <v>58</v>
      </c>
    </row>
    <row r="10" spans="1:6">
      <c r="A10" s="5" t="s">
        <v>71</v>
      </c>
      <c r="B10" s="51" t="s">
        <v>72</v>
      </c>
      <c r="C10" s="13" t="s">
        <v>55</v>
      </c>
      <c r="D10" s="49" t="s">
        <v>34</v>
      </c>
      <c r="E10" s="13" t="s">
        <v>57</v>
      </c>
      <c r="F10" s="50" t="s">
        <v>58</v>
      </c>
    </row>
    <row r="11" spans="1:6">
      <c r="A11" s="5" t="s">
        <v>73</v>
      </c>
      <c r="B11" s="51" t="s">
        <v>67</v>
      </c>
      <c r="C11" s="13" t="s">
        <v>68</v>
      </c>
      <c r="D11" s="49" t="s">
        <v>34</v>
      </c>
      <c r="E11" s="13" t="s">
        <v>62</v>
      </c>
      <c r="F11" s="50" t="s">
        <v>63</v>
      </c>
    </row>
    <row r="12" spans="1:6">
      <c r="A12" s="5" t="s">
        <v>74</v>
      </c>
      <c r="B12" s="51" t="s">
        <v>75</v>
      </c>
      <c r="C12" s="13" t="s">
        <v>23</v>
      </c>
      <c r="D12" s="49" t="s">
        <v>33</v>
      </c>
      <c r="E12" s="13" t="s">
        <v>57</v>
      </c>
      <c r="F12" s="50" t="s">
        <v>58</v>
      </c>
    </row>
    <row r="13" spans="1:6" ht="15.75" thickBot="1">
      <c r="A13" s="27" t="s">
        <v>76</v>
      </c>
      <c r="B13" s="52" t="s">
        <v>70</v>
      </c>
      <c r="C13" s="53" t="s">
        <v>22</v>
      </c>
      <c r="D13" s="54" t="s">
        <v>33</v>
      </c>
      <c r="E13" s="53" t="s">
        <v>57</v>
      </c>
      <c r="F13" s="55" t="s">
        <v>77</v>
      </c>
    </row>
    <row r="14" spans="1:6">
      <c r="A14" s="3"/>
      <c r="B14" s="3"/>
      <c r="C14" s="3"/>
      <c r="D14" s="3"/>
      <c r="E14" s="3"/>
      <c r="F14" s="3"/>
    </row>
    <row r="15" spans="1:6">
      <c r="A15" s="58" t="s">
        <v>78</v>
      </c>
      <c r="B15" s="20"/>
      <c r="C15" s="20"/>
      <c r="D15" s="20"/>
      <c r="E15" s="19"/>
      <c r="F15" s="19"/>
    </row>
    <row r="16" spans="1:6">
      <c r="A16" s="56" t="s">
        <v>79</v>
      </c>
      <c r="B16" s="3"/>
      <c r="C16" s="3"/>
      <c r="D16" s="3"/>
      <c r="E16" s="3"/>
      <c r="F16"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4"/>
  <sheetViews>
    <sheetView topLeftCell="A37" workbookViewId="0">
      <selection activeCell="D71" sqref="D71"/>
    </sheetView>
  </sheetViews>
  <sheetFormatPr baseColWidth="10" defaultColWidth="11.42578125" defaultRowHeight="11.25"/>
  <cols>
    <col min="1" max="1" width="56.28515625" style="48" bestFit="1" customWidth="1"/>
    <col min="2" max="2" width="5.7109375" style="48" bestFit="1" customWidth="1"/>
    <col min="3" max="3" width="10.28515625" style="48" bestFit="1" customWidth="1"/>
    <col min="4" max="4" width="11.42578125" style="48" bestFit="1" customWidth="1"/>
    <col min="5" max="16384" width="11.42578125" style="48"/>
  </cols>
  <sheetData>
    <row r="1" spans="1:4">
      <c r="A1" s="59" t="s">
        <v>134</v>
      </c>
    </row>
    <row r="3" spans="1:4" ht="45">
      <c r="A3" s="202"/>
      <c r="B3" s="203" t="s">
        <v>4</v>
      </c>
      <c r="C3" s="197" t="s">
        <v>82</v>
      </c>
      <c r="D3" s="204" t="s">
        <v>208</v>
      </c>
    </row>
    <row r="4" spans="1:4">
      <c r="A4" s="205" t="s">
        <v>209</v>
      </c>
      <c r="B4" s="206"/>
      <c r="C4" s="207"/>
      <c r="D4" s="206"/>
    </row>
    <row r="5" spans="1:4">
      <c r="A5" s="208" t="s">
        <v>225</v>
      </c>
      <c r="B5" s="209">
        <f>337796/1000</f>
        <v>337.79599999999999</v>
      </c>
      <c r="C5" s="210">
        <v>67186.638000000006</v>
      </c>
      <c r="D5" s="211">
        <f>(B5/C5)*100</f>
        <v>0.5027725899902894</v>
      </c>
    </row>
    <row r="6" spans="1:4">
      <c r="A6" s="136" t="s">
        <v>226</v>
      </c>
      <c r="B6" s="212">
        <v>1.1000000000000001</v>
      </c>
      <c r="C6" s="213">
        <v>0.5</v>
      </c>
      <c r="D6" s="214"/>
    </row>
    <row r="7" spans="1:4">
      <c r="A7" s="215" t="s">
        <v>227</v>
      </c>
      <c r="B7" s="212">
        <v>0</v>
      </c>
      <c r="C7" s="213">
        <v>0.4</v>
      </c>
      <c r="D7" s="214"/>
    </row>
    <row r="8" spans="1:4">
      <c r="A8" s="215" t="s">
        <v>228</v>
      </c>
      <c r="B8" s="212">
        <v>1.1000000000000001</v>
      </c>
      <c r="C8" s="213">
        <v>0.1</v>
      </c>
      <c r="D8" s="214"/>
    </row>
    <row r="9" spans="1:4">
      <c r="A9" s="216" t="s">
        <v>229</v>
      </c>
      <c r="B9" s="212"/>
      <c r="C9" s="213"/>
      <c r="D9" s="214"/>
    </row>
    <row r="10" spans="1:4">
      <c r="A10" s="215" t="s">
        <v>210</v>
      </c>
      <c r="B10" s="217">
        <v>25.2</v>
      </c>
      <c r="C10" s="218">
        <v>30</v>
      </c>
      <c r="D10" s="211">
        <f>((B$5*(B10/100))/(C$5*(C10/100)))*100</f>
        <v>0.42232897559184301</v>
      </c>
    </row>
    <row r="11" spans="1:4">
      <c r="A11" s="215" t="s">
        <v>211</v>
      </c>
      <c r="B11" s="217">
        <v>45</v>
      </c>
      <c r="C11" s="218">
        <v>44.4</v>
      </c>
      <c r="D11" s="211">
        <f t="shared" ref="D11:D12" si="0">((B$5*(B11/100))/(C$5*(C11/100)))*100</f>
        <v>0.50956681417934735</v>
      </c>
    </row>
    <row r="12" spans="1:4">
      <c r="A12" s="215" t="s">
        <v>212</v>
      </c>
      <c r="B12" s="217">
        <v>29.8</v>
      </c>
      <c r="C12" s="218">
        <v>25.6</v>
      </c>
      <c r="D12" s="211">
        <f t="shared" si="0"/>
        <v>0.58525871803557128</v>
      </c>
    </row>
    <row r="13" spans="1:4">
      <c r="A13" s="219" t="s">
        <v>230</v>
      </c>
      <c r="B13" s="217"/>
      <c r="C13" s="218"/>
      <c r="D13" s="211"/>
    </row>
    <row r="14" spans="1:4">
      <c r="A14" s="215" t="s">
        <v>213</v>
      </c>
      <c r="B14" s="220">
        <v>26</v>
      </c>
      <c r="C14" s="218">
        <v>6805</v>
      </c>
      <c r="D14" s="211">
        <f>(B14/C14)*100</f>
        <v>0.38207200587803086</v>
      </c>
    </row>
    <row r="15" spans="1:4">
      <c r="A15" s="215" t="s">
        <v>214</v>
      </c>
      <c r="B15" s="220">
        <v>21</v>
      </c>
      <c r="C15" s="218">
        <v>5536</v>
      </c>
      <c r="D15" s="211">
        <f t="shared" ref="D15:D18" si="1">(B15/C15)*100</f>
        <v>0.37933526011560692</v>
      </c>
    </row>
    <row r="16" spans="1:4">
      <c r="A16" s="215" t="s">
        <v>215</v>
      </c>
      <c r="B16" s="220">
        <v>5.3040000000000003</v>
      </c>
      <c r="C16" s="218">
        <v>2551</v>
      </c>
      <c r="D16" s="211">
        <f t="shared" si="1"/>
        <v>0.20791846334770681</v>
      </c>
    </row>
    <row r="17" spans="1:4">
      <c r="A17" s="136" t="s">
        <v>231</v>
      </c>
      <c r="B17" s="220">
        <v>30.308</v>
      </c>
      <c r="C17" s="218">
        <v>4335.4489999999996</v>
      </c>
      <c r="D17" s="211">
        <f t="shared" si="1"/>
        <v>0.69907407514192887</v>
      </c>
    </row>
    <row r="18" spans="1:4">
      <c r="A18" s="208" t="s">
        <v>232</v>
      </c>
      <c r="B18" s="221">
        <v>33.526000000000003</v>
      </c>
      <c r="C18" s="222">
        <v>6106.6949999999997</v>
      </c>
      <c r="D18" s="223">
        <f t="shared" si="1"/>
        <v>0.54900400298361063</v>
      </c>
    </row>
    <row r="19" spans="1:4">
      <c r="A19" s="205" t="s">
        <v>216</v>
      </c>
      <c r="B19" s="224"/>
      <c r="C19" s="225"/>
      <c r="D19" s="226"/>
    </row>
    <row r="20" spans="1:4">
      <c r="A20" s="136" t="s">
        <v>233</v>
      </c>
      <c r="B20" s="220">
        <v>38.917486578031756</v>
      </c>
      <c r="C20" s="218">
        <v>106.10524670033124</v>
      </c>
      <c r="D20" s="214"/>
    </row>
    <row r="21" spans="1:4">
      <c r="A21" s="136" t="s">
        <v>234</v>
      </c>
      <c r="B21" s="220">
        <v>8679.7999999999993</v>
      </c>
      <c r="C21" s="218">
        <v>636263</v>
      </c>
      <c r="D21" s="211">
        <f t="shared" ref="D21:D27" si="2">(B21/C21)*100</f>
        <v>1.3641843074326181</v>
      </c>
    </row>
    <row r="22" spans="1:4">
      <c r="A22" s="136" t="s">
        <v>235</v>
      </c>
      <c r="B22" s="212">
        <v>2</v>
      </c>
      <c r="C22" s="218">
        <v>101</v>
      </c>
      <c r="D22" s="211">
        <f t="shared" si="2"/>
        <v>1.9801980198019802</v>
      </c>
    </row>
    <row r="23" spans="1:4">
      <c r="A23" s="136" t="s">
        <v>236</v>
      </c>
      <c r="B23" s="220">
        <v>360</v>
      </c>
      <c r="C23" s="218">
        <v>35885</v>
      </c>
      <c r="D23" s="211">
        <f t="shared" si="2"/>
        <v>1.0032046816218476</v>
      </c>
    </row>
    <row r="24" spans="1:4">
      <c r="A24" s="136" t="s">
        <v>237</v>
      </c>
      <c r="B24" s="212">
        <v>30</v>
      </c>
      <c r="C24" s="218">
        <v>2063</v>
      </c>
      <c r="D24" s="211">
        <f t="shared" si="2"/>
        <v>1.4541929229277752</v>
      </c>
    </row>
    <row r="25" spans="1:4">
      <c r="A25" s="208" t="s">
        <v>238</v>
      </c>
      <c r="B25" s="227">
        <v>19</v>
      </c>
      <c r="C25" s="222">
        <v>1267</v>
      </c>
      <c r="D25" s="223">
        <f t="shared" si="2"/>
        <v>1.499605367008682</v>
      </c>
    </row>
    <row r="26" spans="1:4">
      <c r="A26" s="228" t="s">
        <v>217</v>
      </c>
      <c r="B26" s="212"/>
      <c r="C26" s="229"/>
      <c r="D26" s="214"/>
    </row>
    <row r="27" spans="1:4">
      <c r="A27" s="136" t="s">
        <v>239</v>
      </c>
      <c r="B27" s="220">
        <v>8868</v>
      </c>
      <c r="C27" s="218">
        <v>2194200</v>
      </c>
      <c r="D27" s="211">
        <f t="shared" si="2"/>
        <v>0.40415641235985778</v>
      </c>
    </row>
    <row r="28" spans="1:4">
      <c r="A28" s="136" t="s">
        <v>240</v>
      </c>
      <c r="B28" s="220">
        <v>27096</v>
      </c>
      <c r="C28" s="218">
        <v>33022</v>
      </c>
      <c r="D28" s="211"/>
    </row>
    <row r="29" spans="1:4" ht="22.5">
      <c r="A29" s="230" t="s">
        <v>241</v>
      </c>
      <c r="B29" s="217">
        <v>1.3</v>
      </c>
      <c r="C29" s="231">
        <v>1.8</v>
      </c>
      <c r="D29" s="232"/>
    </row>
    <row r="30" spans="1:4" ht="22.5">
      <c r="A30" s="230" t="s">
        <v>242</v>
      </c>
      <c r="B30" s="217">
        <v>16.100000000000001</v>
      </c>
      <c r="C30" s="231">
        <v>19.7</v>
      </c>
      <c r="D30" s="232"/>
    </row>
    <row r="31" spans="1:4" ht="22.5">
      <c r="A31" s="230" t="s">
        <v>243</v>
      </c>
      <c r="B31" s="217">
        <v>82.6</v>
      </c>
      <c r="C31" s="231">
        <v>78.599999999999994</v>
      </c>
      <c r="D31" s="232"/>
    </row>
    <row r="32" spans="1:4">
      <c r="A32" s="233" t="s">
        <v>244</v>
      </c>
      <c r="B32" s="234">
        <v>35</v>
      </c>
      <c r="C32" s="235">
        <v>53</v>
      </c>
      <c r="D32" s="224"/>
    </row>
    <row r="33" spans="1:4">
      <c r="A33" s="216" t="s">
        <v>245</v>
      </c>
      <c r="B33" s="217"/>
      <c r="C33" s="231"/>
      <c r="D33" s="232"/>
    </row>
    <row r="34" spans="1:4">
      <c r="A34" s="215" t="s">
        <v>218</v>
      </c>
      <c r="B34" s="220">
        <v>13.9</v>
      </c>
      <c r="C34" s="236">
        <v>2477.5</v>
      </c>
      <c r="D34" s="211">
        <f t="shared" ref="D34:D37" si="3">(B34/C34)*100</f>
        <v>0.56104944500504539</v>
      </c>
    </row>
    <row r="35" spans="1:4">
      <c r="A35" s="215" t="s">
        <v>219</v>
      </c>
      <c r="B35" s="220">
        <v>5.0999999999999996</v>
      </c>
      <c r="C35" s="236">
        <v>1186.5999999999999</v>
      </c>
      <c r="D35" s="211">
        <f t="shared" si="3"/>
        <v>0.42979942693409745</v>
      </c>
    </row>
    <row r="36" spans="1:4">
      <c r="A36" s="215" t="s">
        <v>220</v>
      </c>
      <c r="B36" s="220">
        <v>12.6</v>
      </c>
      <c r="C36" s="236">
        <v>1984.2</v>
      </c>
      <c r="D36" s="211">
        <f t="shared" si="3"/>
        <v>0.63501663138796482</v>
      </c>
    </row>
    <row r="37" spans="1:4">
      <c r="A37" s="136" t="s">
        <v>246</v>
      </c>
      <c r="B37" s="220">
        <v>144.86199999999999</v>
      </c>
      <c r="C37" s="237">
        <v>30757.808000000001</v>
      </c>
      <c r="D37" s="211">
        <f t="shared" si="3"/>
        <v>0.47097634525841375</v>
      </c>
    </row>
    <row r="38" spans="1:4">
      <c r="A38" s="136" t="s">
        <v>247</v>
      </c>
      <c r="B38" s="212">
        <v>9.9</v>
      </c>
      <c r="C38" s="238">
        <v>9.4</v>
      </c>
      <c r="D38" s="214"/>
    </row>
    <row r="39" spans="1:4">
      <c r="A39" s="136" t="s">
        <v>248</v>
      </c>
      <c r="B39" s="217">
        <v>65.7</v>
      </c>
      <c r="C39" s="239">
        <v>70.7</v>
      </c>
      <c r="D39" s="214"/>
    </row>
    <row r="40" spans="1:4">
      <c r="A40" s="136" t="s">
        <v>249</v>
      </c>
      <c r="B40" s="220">
        <v>19247</v>
      </c>
      <c r="C40" s="218">
        <v>20265</v>
      </c>
      <c r="D40" s="214"/>
    </row>
    <row r="41" spans="1:4">
      <c r="A41" s="136" t="s">
        <v>250</v>
      </c>
      <c r="B41" s="240">
        <v>19.8</v>
      </c>
      <c r="C41" s="241">
        <v>14.6</v>
      </c>
      <c r="D41" s="214"/>
    </row>
    <row r="42" spans="1:4">
      <c r="A42" s="242" t="s">
        <v>251</v>
      </c>
      <c r="B42" s="220">
        <v>5</v>
      </c>
      <c r="C42" s="218">
        <v>1296</v>
      </c>
      <c r="D42" s="211">
        <f>100*B42/C42</f>
        <v>0.38580246913580246</v>
      </c>
    </row>
    <row r="43" spans="1:4">
      <c r="A43" s="243" t="s">
        <v>252</v>
      </c>
      <c r="B43" s="220">
        <v>14</v>
      </c>
      <c r="C43" s="218">
        <v>4800</v>
      </c>
      <c r="D43" s="211">
        <f>100*B43/C43</f>
        <v>0.29166666666666669</v>
      </c>
    </row>
    <row r="44" spans="1:4">
      <c r="A44" s="244" t="s">
        <v>221</v>
      </c>
      <c r="B44" s="212"/>
      <c r="C44" s="245"/>
      <c r="D44" s="214"/>
    </row>
    <row r="45" spans="1:4" ht="22.5">
      <c r="A45" s="230" t="s">
        <v>253</v>
      </c>
      <c r="B45" s="217">
        <v>37.200000000000003</v>
      </c>
      <c r="C45" s="246">
        <v>9.5</v>
      </c>
      <c r="D45" s="232"/>
    </row>
    <row r="46" spans="1:4">
      <c r="A46" s="14" t="s">
        <v>254</v>
      </c>
      <c r="B46" s="220">
        <v>7585</v>
      </c>
      <c r="C46" s="247">
        <v>338162</v>
      </c>
      <c r="D46" s="211">
        <f t="shared" ref="D46" si="4">(B46/C46)*100</f>
        <v>2.2430077891661395</v>
      </c>
    </row>
    <row r="47" spans="1:4">
      <c r="A47" s="248" t="s">
        <v>255</v>
      </c>
      <c r="B47" s="249">
        <v>32.700000000000003</v>
      </c>
      <c r="C47" s="250">
        <v>34.090000000000003</v>
      </c>
      <c r="D47" s="211"/>
    </row>
    <row r="48" spans="1:4">
      <c r="A48" s="14" t="s">
        <v>256</v>
      </c>
      <c r="B48" s="220">
        <v>2274</v>
      </c>
      <c r="C48" s="247">
        <v>142090</v>
      </c>
      <c r="D48" s="211">
        <f t="shared" ref="D48" si="5">(B48/C48)*100</f>
        <v>1.6003941164050954</v>
      </c>
    </row>
    <row r="49" spans="1:4">
      <c r="A49" s="248" t="s">
        <v>257</v>
      </c>
      <c r="B49" s="251">
        <v>29.991204925241899</v>
      </c>
      <c r="C49" s="252">
        <v>31.1936096840031</v>
      </c>
      <c r="D49" s="211"/>
    </row>
    <row r="50" spans="1:4">
      <c r="A50" s="136"/>
    </row>
    <row r="51" spans="1:4">
      <c r="A51" s="257" t="s">
        <v>258</v>
      </c>
      <c r="C51" s="253"/>
    </row>
    <row r="52" spans="1:4">
      <c r="A52" s="258" t="s">
        <v>222</v>
      </c>
      <c r="C52" s="253"/>
    </row>
    <row r="53" spans="1:4" ht="45">
      <c r="A53" s="259" t="s">
        <v>223</v>
      </c>
    </row>
    <row r="54" spans="1:4" ht="45">
      <c r="A54" s="260" t="s">
        <v>224</v>
      </c>
      <c r="C54" s="253"/>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baseColWidth="10" defaultColWidth="11.42578125" defaultRowHeight="11.25"/>
  <cols>
    <col min="1" max="1" width="81" style="48" bestFit="1" customWidth="1"/>
    <col min="2" max="16384" width="11.42578125" style="48"/>
  </cols>
  <sheetData>
    <row r="1" spans="1:3">
      <c r="A1" s="59" t="s">
        <v>135</v>
      </c>
    </row>
    <row r="2" spans="1:3" ht="12" thickBot="1"/>
    <row r="3" spans="1:3" ht="45">
      <c r="A3" s="254" t="s">
        <v>259</v>
      </c>
      <c r="B3" s="255" t="s">
        <v>260</v>
      </c>
      <c r="C3" s="256" t="s">
        <v>261</v>
      </c>
    </row>
    <row r="4" spans="1:3">
      <c r="A4" s="261" t="s">
        <v>262</v>
      </c>
      <c r="B4" s="262">
        <v>200.68921942172369</v>
      </c>
      <c r="C4" s="263">
        <v>0.59410662943079839</v>
      </c>
    </row>
    <row r="5" spans="1:3">
      <c r="A5" s="264" t="s">
        <v>263</v>
      </c>
      <c r="B5" s="265">
        <v>126.90400479096074</v>
      </c>
      <c r="C5" s="263">
        <v>0.37567793010941603</v>
      </c>
    </row>
    <row r="6" spans="1:3">
      <c r="A6" s="264" t="s">
        <v>264</v>
      </c>
      <c r="B6" s="265">
        <v>10.206775787315564</v>
      </c>
      <c r="C6" s="263">
        <v>3.0215440459785567E-2</v>
      </c>
    </row>
    <row r="7" spans="1:3">
      <c r="A7" s="264" t="s">
        <v>265</v>
      </c>
      <c r="B7" s="265">
        <v>0</v>
      </c>
      <c r="C7" s="263">
        <v>0</v>
      </c>
    </row>
    <row r="8" spans="1:3">
      <c r="A8" s="264" t="s">
        <v>266</v>
      </c>
      <c r="B8" s="265">
        <v>0</v>
      </c>
      <c r="C8" s="263">
        <v>0</v>
      </c>
    </row>
    <row r="9" spans="1:3">
      <c r="A9" s="264" t="s">
        <v>267</v>
      </c>
      <c r="B9" s="265">
        <v>0</v>
      </c>
      <c r="C9" s="263">
        <v>0</v>
      </c>
    </row>
    <row r="10" spans="1:3">
      <c r="A10" s="264" t="s">
        <v>268</v>
      </c>
      <c r="B10" s="265">
        <v>0</v>
      </c>
      <c r="C10" s="263">
        <v>0</v>
      </c>
    </row>
    <row r="11" spans="1:3">
      <c r="A11" s="266" t="s">
        <v>269</v>
      </c>
      <c r="B11" s="265">
        <v>0</v>
      </c>
      <c r="C11" s="263">
        <v>0</v>
      </c>
    </row>
    <row r="12" spans="1:3">
      <c r="A12" s="264"/>
      <c r="B12" s="268">
        <v>337.8</v>
      </c>
      <c r="C12" s="267">
        <v>1</v>
      </c>
    </row>
    <row r="13" spans="1:3">
      <c r="A13" s="48" t="s">
        <v>279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G22" sqref="G22"/>
    </sheetView>
  </sheetViews>
  <sheetFormatPr baseColWidth="10" defaultColWidth="11.42578125" defaultRowHeight="11.25"/>
  <cols>
    <col min="1" max="16384" width="11.42578125" style="136"/>
  </cols>
  <sheetData>
    <row r="1" spans="1:3">
      <c r="A1" s="269" t="s">
        <v>162</v>
      </c>
    </row>
    <row r="3" spans="1:3">
      <c r="C3" s="137" t="s">
        <v>280</v>
      </c>
    </row>
    <row r="4" spans="1:3">
      <c r="A4" s="136" t="s">
        <v>153</v>
      </c>
      <c r="B4" s="138">
        <f>C4/C$9</f>
        <v>0.10407916517463854</v>
      </c>
      <c r="C4" s="139">
        <v>5797.5390700000007</v>
      </c>
    </row>
    <row r="5" spans="1:3">
      <c r="A5" s="136" t="s">
        <v>154</v>
      </c>
      <c r="B5" s="138">
        <f>C5/C$9</f>
        <v>0.38982792815563805</v>
      </c>
      <c r="C5" s="139">
        <v>21714.65</v>
      </c>
    </row>
    <row r="6" spans="1:3">
      <c r="A6" s="136" t="s">
        <v>155</v>
      </c>
      <c r="B6" s="138">
        <f>C6/C$9</f>
        <v>0.13149463335869746</v>
      </c>
      <c r="C6" s="139">
        <v>7324.6674597476331</v>
      </c>
    </row>
    <row r="7" spans="1:3">
      <c r="A7" s="136" t="s">
        <v>156</v>
      </c>
      <c r="B7" s="138">
        <f>C7/C$9</f>
        <v>6.3281860253267918E-4</v>
      </c>
      <c r="C7" s="139">
        <v>35.25</v>
      </c>
    </row>
    <row r="8" spans="1:3">
      <c r="A8" s="136" t="s">
        <v>157</v>
      </c>
      <c r="B8" s="138">
        <f>C8/C$9</f>
        <v>0.37396545470849341</v>
      </c>
      <c r="C8" s="139">
        <v>20831.060000000001</v>
      </c>
    </row>
    <row r="9" spans="1:3">
      <c r="C9" s="198">
        <v>55703.166529747628</v>
      </c>
    </row>
    <row r="11" spans="1:3">
      <c r="A11" s="137" t="s">
        <v>158</v>
      </c>
    </row>
    <row r="12" spans="1:3">
      <c r="A12" s="137" t="s">
        <v>161</v>
      </c>
    </row>
    <row r="13" spans="1:3">
      <c r="A13" s="137" t="s">
        <v>159</v>
      </c>
    </row>
    <row r="14" spans="1:3">
      <c r="A14" s="137" t="s">
        <v>160</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F32" sqref="F32"/>
    </sheetView>
  </sheetViews>
  <sheetFormatPr baseColWidth="10" defaultColWidth="9.28515625" defaultRowHeight="11.25"/>
  <cols>
    <col min="1" max="1" width="26.140625" style="136" customWidth="1"/>
    <col min="2" max="2" width="9.28515625" style="136"/>
    <col min="3" max="3" width="14" style="136" customWidth="1"/>
    <col min="4" max="4" width="13.28515625" style="136" customWidth="1"/>
    <col min="5" max="5" width="16.28515625" style="136" customWidth="1"/>
    <col min="6" max="16384" width="9.28515625" style="136"/>
  </cols>
  <sheetData>
    <row r="1" spans="1:10">
      <c r="A1" s="269" t="s">
        <v>178</v>
      </c>
    </row>
    <row r="2" spans="1:10">
      <c r="A2" s="135"/>
    </row>
    <row r="3" spans="1:10">
      <c r="A3" s="135"/>
      <c r="E3" s="140" t="s">
        <v>163</v>
      </c>
    </row>
    <row r="5" spans="1:10" ht="22.5">
      <c r="A5" s="141"/>
      <c r="B5" s="142" t="s">
        <v>164</v>
      </c>
      <c r="C5" s="142" t="s">
        <v>155</v>
      </c>
      <c r="D5" s="142" t="s">
        <v>165</v>
      </c>
      <c r="E5" s="143" t="s">
        <v>157</v>
      </c>
    </row>
    <row r="6" spans="1:10">
      <c r="A6" s="144" t="s">
        <v>166</v>
      </c>
      <c r="B6" s="145"/>
      <c r="C6" s="145"/>
      <c r="D6" s="146"/>
      <c r="E6" s="145"/>
    </row>
    <row r="7" spans="1:10">
      <c r="A7" s="147" t="s">
        <v>167</v>
      </c>
      <c r="B7" s="139">
        <v>21714.65</v>
      </c>
      <c r="C7" s="139">
        <v>7324.6674597476331</v>
      </c>
      <c r="D7" s="139">
        <v>35.25</v>
      </c>
      <c r="E7" s="139">
        <v>20831.060000000001</v>
      </c>
    </row>
    <row r="8" spans="1:10" ht="33.75">
      <c r="A8" s="148" t="s">
        <v>168</v>
      </c>
      <c r="B8" s="149">
        <v>0.33408459265979418</v>
      </c>
      <c r="C8" s="149">
        <v>0.86936881863633386</v>
      </c>
      <c r="D8" s="150" t="s">
        <v>100</v>
      </c>
      <c r="E8" s="150">
        <v>0.43690723937023235</v>
      </c>
    </row>
    <row r="9" spans="1:10">
      <c r="A9" s="151" t="s">
        <v>169</v>
      </c>
      <c r="B9" s="152">
        <v>10179.299999999999</v>
      </c>
      <c r="C9" s="152">
        <v>6712.8848038757696</v>
      </c>
      <c r="D9" s="152">
        <v>0.37</v>
      </c>
      <c r="E9" s="152">
        <v>17577.12</v>
      </c>
    </row>
    <row r="10" spans="1:10">
      <c r="A10" s="151" t="s">
        <v>170</v>
      </c>
      <c r="B10" s="152">
        <v>11535.35</v>
      </c>
      <c r="C10" s="152">
        <v>611.78265587186308</v>
      </c>
      <c r="D10" s="152">
        <v>34.880000000000003</v>
      </c>
      <c r="E10" s="152">
        <v>3253.94</v>
      </c>
      <c r="H10" s="139"/>
      <c r="I10" s="139"/>
      <c r="J10" s="139"/>
    </row>
    <row r="11" spans="1:10">
      <c r="A11" s="146" t="s">
        <v>171</v>
      </c>
      <c r="B11" s="153"/>
      <c r="C11" s="154"/>
      <c r="D11" s="153"/>
      <c r="E11" s="153"/>
    </row>
    <row r="12" spans="1:10">
      <c r="A12" s="147" t="s">
        <v>167</v>
      </c>
      <c r="B12" s="155">
        <v>65.652361890479881</v>
      </c>
      <c r="C12" s="156">
        <v>22.145497108853863</v>
      </c>
      <c r="D12" s="157">
        <v>2.9304181561227036</v>
      </c>
      <c r="E12" s="157">
        <v>112.65086498266791</v>
      </c>
    </row>
    <row r="13" spans="1:10">
      <c r="A13" s="151" t="s">
        <v>172</v>
      </c>
      <c r="B13" s="155">
        <v>30.776231133900925</v>
      </c>
      <c r="C13" s="155">
        <v>20.295825282615887</v>
      </c>
      <c r="D13" s="158">
        <v>3.0758999085543273E-2</v>
      </c>
      <c r="E13" s="158">
        <v>95.05410535537564</v>
      </c>
    </row>
    <row r="14" spans="1:10">
      <c r="A14" s="151" t="s">
        <v>173</v>
      </c>
      <c r="B14" s="155">
        <v>34.876130756578952</v>
      </c>
      <c r="C14" s="155">
        <v>1.8496718262379761</v>
      </c>
      <c r="D14" s="158">
        <v>2.8996591570371604</v>
      </c>
      <c r="E14" s="158">
        <v>17.596759627292247</v>
      </c>
    </row>
    <row r="15" spans="1:10">
      <c r="A15" s="146" t="s">
        <v>174</v>
      </c>
      <c r="B15" s="159"/>
      <c r="C15" s="160"/>
      <c r="D15" s="153"/>
      <c r="E15" s="153"/>
    </row>
    <row r="16" spans="1:10">
      <c r="A16" s="147" t="s">
        <v>167</v>
      </c>
      <c r="B16" s="161">
        <v>3.0582705868343007E-2</v>
      </c>
      <c r="C16" s="161">
        <v>1.4556504096239778E-2</v>
      </c>
      <c r="D16" s="162">
        <v>8.4136419234100042E-3</v>
      </c>
      <c r="E16" s="162">
        <v>7.342173119027777E-2</v>
      </c>
    </row>
    <row r="17" spans="1:5">
      <c r="A17" s="151" t="s">
        <v>172</v>
      </c>
      <c r="B17" s="163">
        <v>2.1464111197954595E-2</v>
      </c>
      <c r="C17" s="163">
        <v>1.6673375544169804E-2</v>
      </c>
      <c r="D17" s="163">
        <v>1.4653559477518705E-4</v>
      </c>
      <c r="E17" s="163">
        <v>8.1615987309510585E-2</v>
      </c>
    </row>
    <row r="18" spans="1:5">
      <c r="A18" s="151" t="s">
        <v>173</v>
      </c>
      <c r="B18" s="163">
        <v>4.8923602847904833E-2</v>
      </c>
      <c r="C18" s="163">
        <v>6.0826921303164467E-3</v>
      </c>
      <c r="D18" s="163">
        <v>2.0953470871563708E-2</v>
      </c>
      <c r="E18" s="163">
        <v>4.7604083086959008E-2</v>
      </c>
    </row>
    <row r="20" spans="1:5">
      <c r="A20" s="137" t="s">
        <v>175</v>
      </c>
      <c r="B20" s="137"/>
      <c r="C20" s="137"/>
      <c r="D20" s="137"/>
      <c r="E20" s="137"/>
    </row>
    <row r="21" spans="1:5">
      <c r="A21" s="137"/>
      <c r="B21" s="137"/>
      <c r="C21" s="137"/>
      <c r="D21" s="137"/>
      <c r="E21" s="137"/>
    </row>
    <row r="22" spans="1:5" ht="60" customHeight="1">
      <c r="A22" s="272" t="s">
        <v>176</v>
      </c>
      <c r="B22" s="272"/>
      <c r="C22" s="272"/>
      <c r="D22" s="272"/>
      <c r="E22" s="272"/>
    </row>
    <row r="23" spans="1:5">
      <c r="A23" s="270" t="s">
        <v>177</v>
      </c>
    </row>
    <row r="25" spans="1:5">
      <c r="D25" s="164"/>
    </row>
    <row r="26" spans="1:5">
      <c r="D26" s="164"/>
    </row>
  </sheetData>
  <mergeCells count="1">
    <mergeCell ref="A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19" sqref="C19"/>
    </sheetView>
  </sheetViews>
  <sheetFormatPr baseColWidth="10" defaultColWidth="9.140625" defaultRowHeight="11.25"/>
  <cols>
    <col min="1" max="1" width="35.7109375" style="136" customWidth="1"/>
    <col min="2" max="2" width="13.85546875" style="136" bestFit="1" customWidth="1"/>
    <col min="3" max="3" width="18.85546875" style="136" customWidth="1"/>
    <col min="4" max="4" width="13.42578125" style="136" bestFit="1" customWidth="1"/>
    <col min="5" max="16384" width="9.140625" style="136"/>
  </cols>
  <sheetData>
    <row r="1" spans="1:6">
      <c r="A1" s="269" t="s">
        <v>193</v>
      </c>
      <c r="B1" s="137"/>
      <c r="C1" s="137"/>
      <c r="D1" s="137"/>
      <c r="E1" s="137"/>
    </row>
    <row r="2" spans="1:6">
      <c r="A2" s="137"/>
    </row>
    <row r="3" spans="1:6">
      <c r="E3" s="140"/>
      <c r="F3" s="140" t="s">
        <v>179</v>
      </c>
    </row>
    <row r="4" spans="1:6">
      <c r="E4" s="140"/>
      <c r="F4" s="140"/>
    </row>
    <row r="5" spans="1:6" ht="22.5">
      <c r="B5" s="165" t="s">
        <v>180</v>
      </c>
      <c r="C5" s="166" t="s">
        <v>189</v>
      </c>
      <c r="D5" s="167" t="s">
        <v>181</v>
      </c>
      <c r="E5" s="273" t="s">
        <v>182</v>
      </c>
      <c r="F5" s="274"/>
    </row>
    <row r="6" spans="1:6">
      <c r="A6" s="176" t="s">
        <v>183</v>
      </c>
      <c r="B6" s="177">
        <v>2024.9680399999997</v>
      </c>
      <c r="C6" s="168">
        <v>1760.8672099999999</v>
      </c>
      <c r="D6" s="177">
        <v>124.32648</v>
      </c>
      <c r="E6" s="177">
        <v>2149.2945199999999</v>
      </c>
      <c r="F6" s="178">
        <v>0.37072531880324178</v>
      </c>
    </row>
    <row r="7" spans="1:6">
      <c r="A7" s="179" t="s">
        <v>184</v>
      </c>
      <c r="B7" s="180">
        <v>1352.3575499999997</v>
      </c>
      <c r="C7" s="169">
        <v>698.63268999999991</v>
      </c>
      <c r="D7" s="180">
        <v>3</v>
      </c>
      <c r="E7" s="180">
        <v>1355.3575499999997</v>
      </c>
      <c r="F7" s="178">
        <v>0.23378152930670973</v>
      </c>
    </row>
    <row r="8" spans="1:6">
      <c r="A8" s="181" t="s">
        <v>185</v>
      </c>
      <c r="B8" s="177">
        <v>2292.8870000000002</v>
      </c>
      <c r="C8" s="168">
        <v>0</v>
      </c>
      <c r="D8" s="177">
        <v>0</v>
      </c>
      <c r="E8" s="177">
        <v>2292.8870000000002</v>
      </c>
      <c r="F8" s="178">
        <v>0.39549315189004841</v>
      </c>
    </row>
    <row r="9" spans="1:6">
      <c r="A9" s="182" t="s">
        <v>191</v>
      </c>
      <c r="B9" s="183">
        <v>5670.2125900000001</v>
      </c>
      <c r="C9" s="170">
        <v>2459.4998999999998</v>
      </c>
      <c r="D9" s="183">
        <v>127.32648</v>
      </c>
      <c r="E9" s="183">
        <v>5797.5390700000007</v>
      </c>
      <c r="F9" s="184">
        <v>1</v>
      </c>
    </row>
    <row r="10" spans="1:6">
      <c r="A10" s="185"/>
      <c r="B10" s="186"/>
      <c r="C10" s="171"/>
      <c r="D10" s="186"/>
      <c r="E10" s="187"/>
      <c r="F10" s="188"/>
    </row>
    <row r="11" spans="1:6">
      <c r="A11" s="172" t="s">
        <v>190</v>
      </c>
      <c r="B11" s="189">
        <v>17.143396230408282</v>
      </c>
      <c r="C11" s="173">
        <v>7.4360847402283277</v>
      </c>
      <c r="D11" s="189">
        <v>0.38496057469040251</v>
      </c>
      <c r="E11" s="190">
        <v>17.528356805098685</v>
      </c>
      <c r="F11" s="191"/>
    </row>
    <row r="12" spans="1:6" ht="22.5">
      <c r="A12" s="174" t="s">
        <v>186</v>
      </c>
      <c r="B12" s="192">
        <v>17.795146262093976</v>
      </c>
      <c r="C12" s="192">
        <v>5.2500966257877026</v>
      </c>
      <c r="D12" s="192">
        <v>3.7175404566905672</v>
      </c>
      <c r="E12" s="193">
        <v>21.512686718784551</v>
      </c>
      <c r="F12" s="194"/>
    </row>
    <row r="13" spans="1:6" s="196" customFormat="1">
      <c r="A13" s="195"/>
      <c r="B13" s="194"/>
      <c r="C13" s="194"/>
      <c r="D13" s="194"/>
      <c r="E13" s="194"/>
      <c r="F13" s="194"/>
    </row>
    <row r="14" spans="1:6">
      <c r="A14" s="137" t="s">
        <v>187</v>
      </c>
    </row>
    <row r="15" spans="1:6">
      <c r="A15" s="137" t="s">
        <v>192</v>
      </c>
    </row>
    <row r="16" spans="1:6">
      <c r="A16" s="270" t="s">
        <v>188</v>
      </c>
    </row>
    <row r="18" spans="2:5">
      <c r="B18" s="139"/>
      <c r="C18" s="139"/>
      <c r="D18" s="139"/>
      <c r="E18" s="139"/>
    </row>
    <row r="19" spans="2:5">
      <c r="B19" s="139"/>
      <c r="C19" s="139"/>
      <c r="D19" s="139"/>
      <c r="E19" s="139"/>
    </row>
    <row r="20" spans="2:5">
      <c r="B20" s="139"/>
      <c r="C20" s="139"/>
      <c r="D20" s="139"/>
      <c r="E20" s="139"/>
    </row>
    <row r="21" spans="2:5">
      <c r="B21" s="139"/>
      <c r="C21" s="139"/>
      <c r="D21" s="139"/>
      <c r="E21" s="139"/>
    </row>
    <row r="22" spans="2:5">
      <c r="B22" s="139"/>
      <c r="C22" s="139"/>
      <c r="D22" s="139"/>
      <c r="E22" s="139"/>
    </row>
    <row r="23" spans="2:5">
      <c r="B23" s="139"/>
      <c r="C23" s="139"/>
      <c r="D23" s="139"/>
      <c r="E23" s="139"/>
    </row>
    <row r="24" spans="2:5">
      <c r="C24" s="14"/>
      <c r="D24" s="175"/>
    </row>
  </sheetData>
  <mergeCells count="1">
    <mergeCell ref="E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C27" sqref="C27"/>
    </sheetView>
  </sheetViews>
  <sheetFormatPr baseColWidth="10" defaultColWidth="11.42578125" defaultRowHeight="11.25"/>
  <cols>
    <col min="1" max="1" width="18.42578125" style="48" customWidth="1"/>
    <col min="2" max="2" width="15.7109375" style="48" customWidth="1"/>
    <col min="3" max="3" width="22.7109375" style="48" customWidth="1"/>
    <col min="4" max="4" width="15.7109375" style="48" customWidth="1"/>
    <col min="5" max="5" width="22.7109375" style="48" customWidth="1"/>
    <col min="6" max="16384" width="11.42578125" style="48"/>
  </cols>
  <sheetData>
    <row r="1" spans="1:25">
      <c r="A1" s="269" t="s">
        <v>207</v>
      </c>
    </row>
    <row r="3" spans="1:25">
      <c r="C3" s="271" t="s">
        <v>281</v>
      </c>
      <c r="E3" s="136"/>
      <c r="F3" s="197"/>
      <c r="G3" s="197"/>
      <c r="H3" s="197"/>
      <c r="I3" s="197"/>
      <c r="J3" s="197"/>
      <c r="K3" s="197"/>
      <c r="L3" s="197"/>
      <c r="M3" s="197"/>
      <c r="N3" s="197"/>
      <c r="O3" s="197"/>
      <c r="P3" s="197"/>
      <c r="Q3" s="197"/>
      <c r="R3" s="197"/>
      <c r="S3" s="197"/>
      <c r="T3" s="197"/>
      <c r="U3" s="197"/>
      <c r="V3" s="197"/>
      <c r="W3" s="197"/>
      <c r="X3" s="197"/>
      <c r="Y3" s="197"/>
    </row>
    <row r="4" spans="1:25">
      <c r="A4" s="59">
        <v>30</v>
      </c>
      <c r="B4" s="59" t="s">
        <v>194</v>
      </c>
      <c r="C4" s="200">
        <v>1.3007899999999999</v>
      </c>
      <c r="E4" s="198"/>
      <c r="F4" s="201"/>
      <c r="G4" s="201"/>
      <c r="H4" s="200"/>
      <c r="I4" s="200"/>
      <c r="J4" s="200"/>
      <c r="K4" s="200"/>
      <c r="L4" s="200"/>
      <c r="M4" s="200"/>
      <c r="N4" s="200"/>
      <c r="O4" s="200"/>
      <c r="P4" s="200"/>
      <c r="Q4" s="200"/>
      <c r="R4" s="200"/>
      <c r="S4" s="200"/>
      <c r="T4" s="200"/>
      <c r="U4" s="200"/>
      <c r="V4" s="200"/>
      <c r="W4" s="200"/>
      <c r="X4" s="200"/>
      <c r="Y4" s="200"/>
    </row>
    <row r="5" spans="1:25">
      <c r="A5" s="59">
        <v>311</v>
      </c>
      <c r="B5" s="59" t="s">
        <v>195</v>
      </c>
      <c r="C5" s="200">
        <v>1.55684</v>
      </c>
      <c r="E5" s="198"/>
      <c r="F5" s="201"/>
      <c r="G5" s="201"/>
      <c r="H5" s="200"/>
      <c r="I5" s="200"/>
      <c r="J5" s="200"/>
      <c r="K5" s="200"/>
      <c r="L5" s="200"/>
      <c r="M5" s="200"/>
      <c r="N5" s="200"/>
      <c r="O5" s="200"/>
      <c r="P5" s="200"/>
      <c r="Q5" s="200"/>
      <c r="R5" s="200"/>
      <c r="S5" s="200"/>
      <c r="T5" s="200"/>
      <c r="U5" s="200"/>
      <c r="V5" s="200"/>
      <c r="W5" s="200"/>
      <c r="X5" s="200"/>
      <c r="Y5" s="200"/>
    </row>
    <row r="6" spans="1:25">
      <c r="A6" s="59">
        <v>312</v>
      </c>
      <c r="B6" s="59" t="s">
        <v>196</v>
      </c>
      <c r="C6" s="200">
        <v>5.3469999999999997E-2</v>
      </c>
      <c r="E6" s="198"/>
      <c r="F6" s="201"/>
      <c r="G6" s="201"/>
      <c r="H6" s="200"/>
      <c r="I6" s="200"/>
      <c r="J6" s="200"/>
      <c r="K6" s="200"/>
      <c r="L6" s="200"/>
      <c r="M6" s="200"/>
      <c r="N6" s="200"/>
      <c r="O6" s="200"/>
      <c r="P6" s="200"/>
      <c r="Q6" s="200"/>
      <c r="R6" s="200"/>
      <c r="S6" s="200"/>
      <c r="T6" s="200"/>
      <c r="U6" s="200"/>
      <c r="V6" s="200"/>
      <c r="W6" s="200"/>
      <c r="X6" s="200"/>
      <c r="Y6" s="200"/>
    </row>
    <row r="7" spans="1:25">
      <c r="A7" s="59">
        <v>313</v>
      </c>
      <c r="B7" s="59" t="s">
        <v>197</v>
      </c>
      <c r="C7" s="200">
        <v>1.58985</v>
      </c>
      <c r="E7" s="198"/>
      <c r="F7" s="201"/>
      <c r="G7" s="201"/>
      <c r="H7" s="200"/>
      <c r="I7" s="200"/>
      <c r="J7" s="200"/>
      <c r="K7" s="200"/>
      <c r="L7" s="200"/>
      <c r="M7" s="200"/>
      <c r="N7" s="200"/>
      <c r="O7" s="200"/>
      <c r="P7" s="200"/>
      <c r="Q7" s="200"/>
      <c r="R7" s="200"/>
      <c r="S7" s="200"/>
      <c r="T7" s="200"/>
      <c r="U7" s="200"/>
      <c r="V7" s="200"/>
      <c r="W7" s="200"/>
      <c r="X7" s="200"/>
      <c r="Y7" s="200"/>
    </row>
    <row r="8" spans="1:25">
      <c r="A8" s="59">
        <v>314</v>
      </c>
      <c r="B8" s="59" t="s">
        <v>198</v>
      </c>
      <c r="C8" s="200">
        <v>0.83241999999999994</v>
      </c>
      <c r="E8" s="198"/>
      <c r="F8" s="201"/>
      <c r="G8" s="201"/>
      <c r="H8" s="200"/>
      <c r="I8" s="200"/>
      <c r="J8" s="200"/>
      <c r="K8" s="200"/>
      <c r="L8" s="200"/>
      <c r="M8" s="200"/>
      <c r="N8" s="200"/>
      <c r="O8" s="200"/>
      <c r="P8" s="200"/>
      <c r="Q8" s="200"/>
      <c r="R8" s="200"/>
      <c r="S8" s="200"/>
      <c r="T8" s="200"/>
      <c r="U8" s="200"/>
      <c r="V8" s="200"/>
      <c r="W8" s="200"/>
      <c r="X8" s="200"/>
      <c r="Y8" s="200"/>
    </row>
    <row r="9" spans="1:25">
      <c r="A9" s="59">
        <v>321</v>
      </c>
      <c r="B9" s="59" t="s">
        <v>199</v>
      </c>
      <c r="C9" s="200">
        <v>2.5390199999999998</v>
      </c>
      <c r="E9" s="198"/>
      <c r="F9" s="201"/>
      <c r="G9" s="201"/>
      <c r="H9" s="200"/>
      <c r="I9" s="200"/>
      <c r="J9" s="200"/>
      <c r="K9" s="200"/>
      <c r="L9" s="200"/>
      <c r="M9" s="200"/>
      <c r="N9" s="200"/>
      <c r="O9" s="200"/>
      <c r="P9" s="200"/>
      <c r="Q9" s="200"/>
      <c r="R9" s="200"/>
      <c r="S9" s="200"/>
      <c r="T9" s="200"/>
      <c r="U9" s="200"/>
      <c r="V9" s="200"/>
      <c r="W9" s="200"/>
      <c r="X9" s="200"/>
      <c r="Y9" s="200"/>
    </row>
    <row r="10" spans="1:25">
      <c r="A10" s="59">
        <v>322</v>
      </c>
      <c r="B10" s="59" t="s">
        <v>200</v>
      </c>
      <c r="C10" s="200">
        <v>4.1005200000000004</v>
      </c>
      <c r="E10" s="198"/>
      <c r="F10" s="201"/>
      <c r="G10" s="201"/>
      <c r="H10" s="200"/>
      <c r="I10" s="200"/>
      <c r="J10" s="200"/>
      <c r="K10" s="200"/>
      <c r="L10" s="200"/>
      <c r="M10" s="200"/>
      <c r="N10" s="200"/>
      <c r="O10" s="200"/>
      <c r="P10" s="200"/>
      <c r="Q10" s="200"/>
      <c r="R10" s="200"/>
      <c r="S10" s="200"/>
      <c r="T10" s="200"/>
      <c r="U10" s="200"/>
      <c r="V10" s="200"/>
      <c r="W10" s="200"/>
      <c r="X10" s="200"/>
      <c r="Y10" s="200"/>
    </row>
    <row r="11" spans="1:25">
      <c r="A11" s="59">
        <v>323</v>
      </c>
      <c r="B11" s="59" t="s">
        <v>201</v>
      </c>
      <c r="C11" s="200">
        <v>0.16037000000000001</v>
      </c>
      <c r="E11" s="198"/>
      <c r="F11" s="201"/>
      <c r="G11" s="201"/>
      <c r="H11" s="200"/>
      <c r="I11" s="200"/>
      <c r="J11" s="200"/>
      <c r="K11" s="200"/>
      <c r="L11" s="200"/>
      <c r="M11" s="200"/>
      <c r="N11" s="200"/>
      <c r="O11" s="200"/>
      <c r="P11" s="200"/>
      <c r="Q11" s="200"/>
      <c r="R11" s="200"/>
      <c r="S11" s="200"/>
      <c r="T11" s="200"/>
      <c r="U11" s="200"/>
      <c r="V11" s="200"/>
      <c r="W11" s="200"/>
      <c r="X11" s="200"/>
      <c r="Y11" s="200"/>
    </row>
    <row r="12" spans="1:25">
      <c r="A12" s="59">
        <v>324</v>
      </c>
      <c r="B12" s="59" t="s">
        <v>202</v>
      </c>
      <c r="C12" s="200">
        <v>2.2969400000000002</v>
      </c>
      <c r="E12" s="198"/>
      <c r="F12" s="201"/>
      <c r="G12" s="201"/>
      <c r="H12" s="200"/>
      <c r="I12" s="200"/>
      <c r="J12" s="200"/>
      <c r="K12" s="200"/>
      <c r="L12" s="200"/>
      <c r="M12" s="200"/>
      <c r="N12" s="200"/>
      <c r="O12" s="200"/>
      <c r="P12" s="200"/>
      <c r="Q12" s="200"/>
      <c r="R12" s="200"/>
      <c r="S12" s="200"/>
      <c r="T12" s="200"/>
      <c r="U12" s="200"/>
      <c r="V12" s="200"/>
      <c r="W12" s="200"/>
      <c r="X12" s="200"/>
      <c r="Y12" s="200"/>
    </row>
    <row r="13" spans="1:25">
      <c r="A13" s="59">
        <v>33</v>
      </c>
      <c r="B13" s="59" t="s">
        <v>203</v>
      </c>
      <c r="C13" s="200">
        <v>6.4260399999999995</v>
      </c>
      <c r="E13" s="198"/>
      <c r="F13" s="201"/>
      <c r="G13" s="201"/>
      <c r="H13" s="200"/>
      <c r="I13" s="200"/>
      <c r="J13" s="200"/>
      <c r="K13" s="200"/>
      <c r="L13" s="200"/>
      <c r="M13" s="200"/>
      <c r="N13" s="200"/>
      <c r="O13" s="200"/>
      <c r="P13" s="200"/>
      <c r="Q13" s="200"/>
      <c r="R13" s="200"/>
      <c r="S13" s="200"/>
      <c r="T13" s="200"/>
      <c r="U13" s="200"/>
      <c r="V13" s="200"/>
      <c r="W13" s="200"/>
      <c r="X13" s="200"/>
      <c r="Y13" s="200"/>
    </row>
    <row r="14" spans="1:25">
      <c r="A14" s="59"/>
      <c r="B14" s="59" t="s">
        <v>204</v>
      </c>
      <c r="C14" s="200">
        <v>1.005E-2</v>
      </c>
      <c r="E14" s="199"/>
      <c r="F14" s="201"/>
      <c r="G14" s="201"/>
      <c r="H14" s="200"/>
      <c r="I14" s="200"/>
      <c r="J14" s="200"/>
      <c r="K14" s="200"/>
      <c r="L14" s="200"/>
      <c r="M14" s="200"/>
      <c r="N14" s="200"/>
      <c r="O14" s="200"/>
      <c r="P14" s="200"/>
      <c r="Q14" s="200"/>
      <c r="R14" s="200"/>
      <c r="S14" s="200"/>
      <c r="T14" s="200"/>
      <c r="U14" s="200"/>
      <c r="V14" s="200"/>
      <c r="W14" s="200"/>
      <c r="X14" s="200"/>
      <c r="Y14" s="200"/>
    </row>
    <row r="16" spans="1:25">
      <c r="A16" s="56" t="s">
        <v>205</v>
      </c>
    </row>
    <row r="17" spans="1:1">
      <c r="A17" s="56" t="s">
        <v>206</v>
      </c>
    </row>
    <row r="18" spans="1:1">
      <c r="A18" s="137"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topLeftCell="A5" workbookViewId="0">
      <selection activeCell="J34" sqref="J34"/>
    </sheetView>
  </sheetViews>
  <sheetFormatPr baseColWidth="10" defaultColWidth="11.42578125" defaultRowHeight="11.25"/>
  <cols>
    <col min="1" max="1" width="25.140625" style="48" customWidth="1"/>
    <col min="2" max="16384" width="11.42578125" style="48"/>
  </cols>
  <sheetData>
    <row r="1" spans="1:10">
      <c r="A1" s="59" t="s">
        <v>140</v>
      </c>
    </row>
    <row r="3" spans="1:10">
      <c r="A3" s="284"/>
      <c r="B3" s="293" t="s">
        <v>303</v>
      </c>
      <c r="C3" s="288" t="s">
        <v>304</v>
      </c>
      <c r="D3" s="289"/>
      <c r="E3" s="289"/>
      <c r="F3" s="289"/>
      <c r="G3" s="289"/>
      <c r="H3" s="289"/>
      <c r="I3" s="289"/>
      <c r="J3" s="289"/>
    </row>
    <row r="4" spans="1:10" ht="123.75">
      <c r="A4" s="285"/>
      <c r="B4" s="292"/>
      <c r="C4" s="290" t="s">
        <v>283</v>
      </c>
      <c r="D4" s="290" t="s">
        <v>284</v>
      </c>
      <c r="E4" s="290" t="s">
        <v>285</v>
      </c>
      <c r="F4" s="290" t="s">
        <v>286</v>
      </c>
      <c r="G4" s="290" t="s">
        <v>287</v>
      </c>
      <c r="H4" s="290" t="s">
        <v>288</v>
      </c>
      <c r="I4" s="290" t="s">
        <v>289</v>
      </c>
      <c r="J4" s="291" t="s">
        <v>290</v>
      </c>
    </row>
    <row r="5" spans="1:10">
      <c r="A5" s="281" t="s">
        <v>291</v>
      </c>
      <c r="B5" s="286">
        <v>13</v>
      </c>
      <c r="C5" s="282">
        <v>0</v>
      </c>
      <c r="D5" s="282">
        <v>0</v>
      </c>
      <c r="E5" s="282">
        <v>0</v>
      </c>
      <c r="F5" s="282">
        <v>0</v>
      </c>
      <c r="G5" s="282">
        <v>23.076923076923102</v>
      </c>
      <c r="H5" s="282">
        <v>0</v>
      </c>
      <c r="I5" s="282">
        <v>76.923076923076906</v>
      </c>
      <c r="J5" s="282">
        <v>0</v>
      </c>
    </row>
    <row r="6" spans="1:10">
      <c r="A6" s="283" t="s">
        <v>292</v>
      </c>
      <c r="B6" s="287">
        <v>11</v>
      </c>
      <c r="C6" s="282">
        <v>0</v>
      </c>
      <c r="D6" s="282">
        <v>0</v>
      </c>
      <c r="E6" s="282">
        <v>0</v>
      </c>
      <c r="F6" s="282">
        <v>0</v>
      </c>
      <c r="G6" s="282">
        <v>18.181818181818201</v>
      </c>
      <c r="H6" s="282">
        <v>0</v>
      </c>
      <c r="I6" s="282">
        <v>81.818181818181799</v>
      </c>
      <c r="J6" s="282">
        <v>0</v>
      </c>
    </row>
    <row r="7" spans="1:10">
      <c r="A7" s="283" t="s">
        <v>293</v>
      </c>
      <c r="B7" s="287"/>
      <c r="C7" s="282"/>
      <c r="D7" s="282"/>
      <c r="E7" s="282"/>
      <c r="F7" s="282"/>
      <c r="G7" s="282"/>
      <c r="H7" s="282"/>
      <c r="I7" s="282"/>
      <c r="J7" s="282"/>
    </row>
    <row r="8" spans="1:10">
      <c r="A8" s="283" t="s">
        <v>294</v>
      </c>
      <c r="B8" s="287">
        <v>2</v>
      </c>
      <c r="C8" s="282">
        <v>0</v>
      </c>
      <c r="D8" s="282">
        <v>0</v>
      </c>
      <c r="E8" s="282">
        <v>0</v>
      </c>
      <c r="F8" s="282">
        <v>0</v>
      </c>
      <c r="G8" s="282">
        <v>50</v>
      </c>
      <c r="H8" s="282">
        <v>0</v>
      </c>
      <c r="I8" s="282">
        <v>50</v>
      </c>
      <c r="J8" s="282">
        <v>0</v>
      </c>
    </row>
    <row r="9" spans="1:10">
      <c r="A9" s="281" t="s">
        <v>295</v>
      </c>
      <c r="B9" s="286">
        <v>22</v>
      </c>
      <c r="C9" s="282">
        <v>0</v>
      </c>
      <c r="D9" s="282">
        <v>0</v>
      </c>
      <c r="E9" s="282">
        <v>0</v>
      </c>
      <c r="F9" s="282">
        <v>0</v>
      </c>
      <c r="G9" s="282">
        <v>22.727272727272702</v>
      </c>
      <c r="H9" s="282">
        <v>4.5454545454545503</v>
      </c>
      <c r="I9" s="282">
        <v>72.727272727272705</v>
      </c>
      <c r="J9" s="282">
        <v>0</v>
      </c>
    </row>
    <row r="10" spans="1:10">
      <c r="A10" s="281" t="s">
        <v>296</v>
      </c>
      <c r="B10" s="286">
        <v>5</v>
      </c>
      <c r="C10" s="282">
        <v>0</v>
      </c>
      <c r="D10" s="282">
        <v>0</v>
      </c>
      <c r="E10" s="282">
        <v>0</v>
      </c>
      <c r="F10" s="282">
        <v>0</v>
      </c>
      <c r="G10" s="282">
        <v>100</v>
      </c>
      <c r="H10" s="282">
        <v>0</v>
      </c>
      <c r="I10" s="282">
        <v>0</v>
      </c>
      <c r="J10" s="282">
        <v>0</v>
      </c>
    </row>
    <row r="11" spans="1:10">
      <c r="A11" s="281" t="s">
        <v>297</v>
      </c>
      <c r="B11" s="286">
        <v>4</v>
      </c>
      <c r="C11" s="282">
        <v>0</v>
      </c>
      <c r="D11" s="282">
        <v>0</v>
      </c>
      <c r="E11" s="282">
        <v>0</v>
      </c>
      <c r="F11" s="282">
        <v>0</v>
      </c>
      <c r="G11" s="282">
        <v>25</v>
      </c>
      <c r="H11" s="282">
        <v>0</v>
      </c>
      <c r="I11" s="282">
        <v>75</v>
      </c>
      <c r="J11" s="282">
        <v>0</v>
      </c>
    </row>
    <row r="12" spans="1:10">
      <c r="A12" s="283" t="s">
        <v>298</v>
      </c>
      <c r="B12" s="287">
        <v>3</v>
      </c>
      <c r="C12" s="282">
        <v>0</v>
      </c>
      <c r="D12" s="282">
        <v>0</v>
      </c>
      <c r="E12" s="282">
        <v>0</v>
      </c>
      <c r="F12" s="282">
        <v>0</v>
      </c>
      <c r="G12" s="282">
        <v>33.3333333333333</v>
      </c>
      <c r="H12" s="282">
        <v>0</v>
      </c>
      <c r="I12" s="282">
        <v>66.6666666666667</v>
      </c>
      <c r="J12" s="282">
        <v>0</v>
      </c>
    </row>
    <row r="13" spans="1:10">
      <c r="A13" s="283" t="s">
        <v>299</v>
      </c>
      <c r="B13" s="287">
        <v>1</v>
      </c>
      <c r="C13" s="282">
        <v>0</v>
      </c>
      <c r="D13" s="282">
        <v>0</v>
      </c>
      <c r="E13" s="282">
        <v>0</v>
      </c>
      <c r="F13" s="282">
        <v>0</v>
      </c>
      <c r="G13" s="282">
        <v>0</v>
      </c>
      <c r="H13" s="282">
        <v>0</v>
      </c>
      <c r="I13" s="282">
        <v>100</v>
      </c>
      <c r="J13" s="282">
        <v>0</v>
      </c>
    </row>
    <row r="14" spans="1:10">
      <c r="A14" s="283" t="s">
        <v>300</v>
      </c>
      <c r="B14" s="287"/>
      <c r="C14" s="282"/>
      <c r="D14" s="282"/>
      <c r="E14" s="282"/>
      <c r="F14" s="282"/>
      <c r="G14" s="282"/>
      <c r="H14" s="282"/>
      <c r="I14" s="282"/>
      <c r="J14" s="282"/>
    </row>
    <row r="15" spans="1:10">
      <c r="A15" s="281" t="s">
        <v>301</v>
      </c>
      <c r="B15" s="286">
        <v>2</v>
      </c>
      <c r="C15" s="282">
        <v>0</v>
      </c>
      <c r="D15" s="282">
        <v>0</v>
      </c>
      <c r="E15" s="282">
        <v>0</v>
      </c>
      <c r="F15" s="282">
        <v>0</v>
      </c>
      <c r="G15" s="282">
        <v>50</v>
      </c>
      <c r="H15" s="282">
        <v>0</v>
      </c>
      <c r="I15" s="282">
        <v>50</v>
      </c>
      <c r="J15" s="282">
        <v>0</v>
      </c>
    </row>
    <row r="16" spans="1:10">
      <c r="A16" s="283" t="s">
        <v>302</v>
      </c>
      <c r="B16" s="287">
        <v>2</v>
      </c>
      <c r="C16" s="282">
        <v>0</v>
      </c>
      <c r="D16" s="282">
        <v>0</v>
      </c>
      <c r="E16" s="282">
        <v>0</v>
      </c>
      <c r="F16" s="282">
        <v>0</v>
      </c>
      <c r="G16" s="282">
        <v>50</v>
      </c>
      <c r="H16" s="282">
        <v>0</v>
      </c>
      <c r="I16" s="282">
        <v>50</v>
      </c>
      <c r="J16" s="282">
        <v>0</v>
      </c>
    </row>
    <row r="18" spans="1:1">
      <c r="A18" s="56" t="s">
        <v>282</v>
      </c>
    </row>
    <row r="19" spans="1:1">
      <c r="A19" s="56" t="s">
        <v>270</v>
      </c>
    </row>
    <row r="20" spans="1:1">
      <c r="A20" s="56" t="s">
        <v>271</v>
      </c>
    </row>
    <row r="21" spans="1:1">
      <c r="A21" s="56" t="s">
        <v>272</v>
      </c>
    </row>
    <row r="22" spans="1:1">
      <c r="A22" s="56" t="s">
        <v>273</v>
      </c>
    </row>
    <row r="23" spans="1:1">
      <c r="A23" s="56" t="s">
        <v>274</v>
      </c>
    </row>
    <row r="24" spans="1:1">
      <c r="A24" s="56" t="s">
        <v>275</v>
      </c>
    </row>
    <row r="25" spans="1:1">
      <c r="A25" s="56" t="s">
        <v>276</v>
      </c>
    </row>
    <row r="26" spans="1:1">
      <c r="A26" s="56" t="s">
        <v>277</v>
      </c>
    </row>
    <row r="28" spans="1:1">
      <c r="A28" s="56" t="s">
        <v>278</v>
      </c>
    </row>
  </sheetData>
  <mergeCells count="2">
    <mergeCell ref="B3:B4"/>
    <mergeCell ref="C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C31" sqref="C31"/>
    </sheetView>
  </sheetViews>
  <sheetFormatPr baseColWidth="10" defaultColWidth="11.42578125" defaultRowHeight="11.25"/>
  <cols>
    <col min="1" max="16384" width="11.42578125" style="74"/>
  </cols>
  <sheetData>
    <row r="1" spans="1:1">
      <c r="A1" s="59" t="s">
        <v>150</v>
      </c>
    </row>
    <row r="24" spans="1:1">
      <c r="A24" s="56" t="s">
        <v>80</v>
      </c>
    </row>
    <row r="25" spans="1:1">
      <c r="A25" s="56" t="s">
        <v>81</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Repères</vt:lpstr>
      <vt:lpstr>Pop par territoire de vie</vt:lpstr>
      <vt:lpstr>Dépense culturelle</vt:lpstr>
      <vt:lpstr>Dépenses cult coll territoriale</vt:lpstr>
      <vt:lpstr>Dépenses cult du MC</vt:lpstr>
      <vt:lpstr>Dépenses communes et groupement</vt:lpstr>
      <vt:lpstr>Répartition équipements</vt:lpstr>
      <vt:lpstr>Emploi culturel</vt:lpstr>
      <vt:lpstr>Répartition prof cult</vt:lpstr>
      <vt:lpstr>Diplômes revenus prof cult</vt:lpstr>
      <vt:lpstr>Répart emploi par secteur</vt:lpstr>
      <vt:lpstr>Non salariés</vt:lpstr>
      <vt:lpstr>Entreprises culturelles</vt:lpstr>
      <vt:lpstr>Entreprises CA et salairés</vt:lpstr>
      <vt:lpstr>Effectifs enteprises cult</vt:lpstr>
      <vt:lpstr>Principales entreprises cult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2018-12-07T15:00:15Z</dcterms:modified>
</cp:coreProperties>
</file>