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3"/>
  </bookViews>
  <sheets>
    <sheet name="Sommaire" sheetId="1" r:id="rId1"/>
    <sheet name="Repères" sheetId="2" r:id="rId2"/>
    <sheet name="Pop par territoire de vie" sheetId="3" r:id="rId3"/>
    <sheet name="Dépense culturelle" sheetId="4" r:id="rId4"/>
    <sheet name="Dépenses cult coll territoriale" sheetId="5" r:id="rId5"/>
    <sheet name="Dépenses cult du MC" sheetId="6" r:id="rId6"/>
    <sheet name="Dépenses communes et groupement" sheetId="15" r:id="rId7"/>
    <sheet name="Répartition équipements" sheetId="7" r:id="rId8"/>
    <sheet name="Emploi culturel" sheetId="8" r:id="rId9"/>
    <sheet name="Répartition prof cult" sheetId="16" r:id="rId10"/>
    <sheet name="Diplômes revenus prof cult" sheetId="9" r:id="rId11"/>
    <sheet name="Répart emploi par secteur" sheetId="17" r:id="rId12"/>
    <sheet name="Non salariés" sheetId="10" r:id="rId13"/>
    <sheet name="Entreprises culturelles" sheetId="11" r:id="rId14"/>
    <sheet name="Entreprises CA et salairés" sheetId="12" r:id="rId15"/>
    <sheet name="Effectifs enteprises cult" sheetId="13" r:id="rId16"/>
    <sheet name="Principales entreprises cult" sheetId="1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12" i="2"/>
  <c r="D10" i="2"/>
  <c r="D48" i="2"/>
  <c r="D46" i="2"/>
  <c r="D43" i="2"/>
  <c r="D42" i="2"/>
  <c r="D37" i="2"/>
  <c r="D36" i="2"/>
  <c r="D35" i="2"/>
  <c r="D34" i="2"/>
  <c r="D27" i="2"/>
  <c r="D25" i="2"/>
  <c r="D24" i="2"/>
  <c r="D23" i="2"/>
  <c r="D22" i="2"/>
  <c r="D21" i="2"/>
  <c r="D18" i="2"/>
  <c r="D17" i="2"/>
  <c r="D16" i="2"/>
  <c r="D15" i="2"/>
  <c r="D14" i="2"/>
  <c r="D5" i="2"/>
  <c r="B5" i="2"/>
  <c r="B8" i="4" l="1"/>
  <c r="B7" i="4"/>
  <c r="B6" i="4"/>
  <c r="B5" i="4"/>
  <c r="B4" i="4"/>
</calcChain>
</file>

<file path=xl/comments1.xml><?xml version="1.0" encoding="utf-8"?>
<comments xmlns="http://schemas.openxmlformats.org/spreadsheetml/2006/main">
  <authors>
    <author>Auteur</author>
  </authors>
  <commentList>
    <comment ref="A41" authorId="0" shapeId="0">
      <text>
        <r>
          <rPr>
            <b/>
            <sz val="9"/>
            <color indexed="81"/>
            <rFont val="Tahoma"/>
            <family val="2"/>
          </rPr>
          <t>Auteur:</t>
        </r>
        <r>
          <rPr>
            <sz val="9"/>
            <color indexed="81"/>
            <rFont val="Tahoma"/>
            <family val="2"/>
          </rPr>
          <t xml:space="preserve">
taux médian</t>
        </r>
      </text>
    </comment>
  </commentList>
</comments>
</file>

<file path=xl/sharedStrings.xml><?xml version="1.0" encoding="utf-8"?>
<sst xmlns="http://schemas.openxmlformats.org/spreadsheetml/2006/main" count="409" uniqueCount="311">
  <si>
    <t>Atlas 2018 région Auvergne-Rhône-Alpes</t>
  </si>
  <si>
    <t>SOMMAIRE</t>
  </si>
  <si>
    <t>Répartition des professions culturelles en Auvergne-Rhône-Alpes en 2014</t>
  </si>
  <si>
    <t>Entreprises culturelles</t>
  </si>
  <si>
    <t>Bretagne</t>
  </si>
  <si>
    <t>France 
Hors Île-de-France</t>
  </si>
  <si>
    <t>Nombre d'établissements</t>
  </si>
  <si>
    <t>Chiffre d'affaires (millions d'euros)</t>
  </si>
  <si>
    <t>Valeur ajoutée (millions d'euros)</t>
  </si>
  <si>
    <t>Nombre de salariés en ETP</t>
  </si>
  <si>
    <t>Taux de marge (%)</t>
  </si>
  <si>
    <t>s.o.</t>
  </si>
  <si>
    <t>Champ : entreprises mono et quasi mono-régionales (plus de 80 % des effectifs sont situés dans la même région) des secteurs marchands principalement implantées dans la région, hors microentrepreneurs.</t>
  </si>
  <si>
    <t>Source : Insee, Sirene, Esane 2015 / Deps, ministère de la Culture 2018.</t>
  </si>
  <si>
    <t>s.o. : sans objet.</t>
  </si>
  <si>
    <t>Lecture : en 2015, le secteur des arts visuels représente 31 % des établissements culturels de Bretagne, 5 % du chiffre d'affaires de la région généré par les entreprises culturelles de la région et rassemble 5 % des effectifs salariés en &amp;quivalent temps plein du secteur culturel marchand de Bretagne.</t>
  </si>
  <si>
    <t>Domaine</t>
  </si>
  <si>
    <t>Part d'effectifs ETP</t>
  </si>
  <si>
    <t xml:space="preserve">Part du chiffre d'affaires </t>
  </si>
  <si>
    <t xml:space="preserve">Part d'établissements </t>
  </si>
  <si>
    <t>Patrimoine</t>
  </si>
  <si>
    <t>Livre et Presse</t>
  </si>
  <si>
    <t>Arts visuels</t>
  </si>
  <si>
    <t>11</t>
  </si>
  <si>
    <t>Architecture</t>
  </si>
  <si>
    <t>Spectacle vivant</t>
  </si>
  <si>
    <t>Audiovisuel et Multimédia</t>
  </si>
  <si>
    <t>Agences de publicité</t>
  </si>
  <si>
    <t>Enseignement culturel</t>
  </si>
  <si>
    <t>Lecture : en 2015, l'enseignement culturel compte 95 établissements en Bretagne, dont 94 % ne comptent aucun salarié et 5 % de 1 à 9 salariés en équivalent temps plein.</t>
  </si>
  <si>
    <t>en nb etab</t>
  </si>
  <si>
    <t>Aucun salarié</t>
  </si>
  <si>
    <t>1 à 9 salariés</t>
  </si>
  <si>
    <t>10 à 19 salariés</t>
  </si>
  <si>
    <t>20 à 49 salariés</t>
  </si>
  <si>
    <t>50 à 249 salariés</t>
  </si>
  <si>
    <t>250 salariés et plus</t>
  </si>
  <si>
    <t>Publicité
417 établissements</t>
  </si>
  <si>
    <t>Audiovisuel
398 établissements</t>
  </si>
  <si>
    <t>Architecure
1 218 établissements</t>
  </si>
  <si>
    <t>Livre et presse
990 établissements</t>
  </si>
  <si>
    <t>Patrimoine
35 établissements</t>
  </si>
  <si>
    <t>Ensemble
5 343 établissements</t>
  </si>
  <si>
    <t>Spectacle vivant
515 établissements</t>
  </si>
  <si>
    <t>Arts visuels
1 675établissements</t>
  </si>
  <si>
    <t>Enseignement
95 établissements</t>
  </si>
  <si>
    <t>Dénomination</t>
  </si>
  <si>
    <t>Secteur d'activité</t>
  </si>
  <si>
    <t>Domaine culturel</t>
  </si>
  <si>
    <t>Tranche d'effectif ETP</t>
  </si>
  <si>
    <t>Département</t>
  </si>
  <si>
    <t>Commune</t>
  </si>
  <si>
    <t>Ouest France</t>
  </si>
  <si>
    <t>Édition de journaux</t>
  </si>
  <si>
    <t>Presse</t>
  </si>
  <si>
    <t>500 à 999 salariés</t>
  </si>
  <si>
    <t>Ille-et-Vilaine</t>
  </si>
  <si>
    <t>Rennes</t>
  </si>
  <si>
    <t>Le Télégramme</t>
  </si>
  <si>
    <t>250 à 499 salariés</t>
  </si>
  <si>
    <t>Finistère</t>
  </si>
  <si>
    <t>Morlaix</t>
  </si>
  <si>
    <t>France 3 Ouest</t>
  </si>
  <si>
    <t xml:space="preserve">Édition de chaînes généralistes </t>
  </si>
  <si>
    <t>Audiovisuel</t>
  </si>
  <si>
    <t>200 à 249 salariés</t>
  </si>
  <si>
    <t>Adrexo</t>
  </si>
  <si>
    <t>Activités des agences de publicité</t>
  </si>
  <si>
    <t>Publicité</t>
  </si>
  <si>
    <t>100 à 199 salariés</t>
  </si>
  <si>
    <t>Cesson Sévigné</t>
  </si>
  <si>
    <t>Mediapost</t>
  </si>
  <si>
    <t>Théâtre national de Bretagne</t>
  </si>
  <si>
    <t>Arts du spectacle vivant</t>
  </si>
  <si>
    <t>Guipavas</t>
  </si>
  <si>
    <t>Prospectus Mailing Adresse Bal Geomark</t>
  </si>
  <si>
    <t>50 à 99 salariés</t>
  </si>
  <si>
    <t>Morbihan</t>
  </si>
  <si>
    <t>Saint-Avé</t>
  </si>
  <si>
    <t>Resau Canopé</t>
  </si>
  <si>
    <t>Production de films et de programmes pour la télévision</t>
  </si>
  <si>
    <t>Côtes-d'Armor</t>
  </si>
  <si>
    <t>Trégueux</t>
  </si>
  <si>
    <t>Champ : établissements employeurs des secteurs culturels.</t>
  </si>
  <si>
    <t>Source : Insee, Sirene / Deps, ministère de la Culture 2018.</t>
  </si>
  <si>
    <t>Champ : actifs ayant un emploi, région Bretagne</t>
  </si>
  <si>
    <t>Source : Insee, Recensement 2014 / DEPS, Ministère de la Culture, 2018</t>
  </si>
  <si>
    <t>France</t>
  </si>
  <si>
    <t>Effectifs</t>
  </si>
  <si>
    <t>Part (en%)</t>
  </si>
  <si>
    <t>Artistes plasticiens</t>
  </si>
  <si>
    <t>Concepteurs et assistants techniques des arts graphiques, de la mode et de la décoration</t>
  </si>
  <si>
    <t>Photographes</t>
  </si>
  <si>
    <t>Métiers d'art</t>
  </si>
  <si>
    <t>Artistes des spectacles</t>
  </si>
  <si>
    <t>Cadres artistiques, de programmation et de production des spectacles</t>
  </si>
  <si>
    <t>Techniciens des spectacles</t>
  </si>
  <si>
    <t>Journalistes et cadres de l'édition</t>
  </si>
  <si>
    <t>Auteurs littéraires</t>
  </si>
  <si>
    <t>Traducteurs</t>
  </si>
  <si>
    <t>Cadres et techniciens de l'archivage, de la conservation et de la documentation</t>
  </si>
  <si>
    <t>Architectes</t>
  </si>
  <si>
    <t>Professeurs d'art</t>
  </si>
  <si>
    <t>Ensemble des professions culturelles</t>
  </si>
  <si>
    <t>Part des professions culturelles dans l’emploi total</t>
  </si>
  <si>
    <t>-</t>
  </si>
  <si>
    <t>Champ: actifs ayant un emploi, région Bretagne</t>
  </si>
  <si>
    <t>Note de lecture : en 2014 en Bretagne, les concepteurs et assistants techniques des arts graphiques, de la mode et de la décoration rassemblent 15 % de des professionnels de la culture dans cette région, soit la première population de professionnels de la culture pour la Bretagne.</t>
  </si>
  <si>
    <t xml:space="preserve">Champ : ensemble des salariés ayant occupé une profession culturelle présents dans les déclarations annuelles des données sociales (DADS) en 2014 en région Bretagne. La catégorie de profession correspond à la profession principale, l'ensemble des rémunérations dans l'année sont comptabilisées. Les professions de photographe, traducteur, auteur littéraire, artiste plasticien, ouvrier et artisan d'art ne sont pas représentés sur le graphique car l'emploi y est très largement non-salarié. </t>
  </si>
  <si>
    <t>Source : Insee, Recensement 2014 et DADS 2014 / DEPS, Ministère de la Culture, 2018</t>
  </si>
  <si>
    <t>Données graphiques</t>
  </si>
  <si>
    <t>% diplômés</t>
  </si>
  <si>
    <t>Salaire median</t>
  </si>
  <si>
    <t>Note de lecture : En 2014 en Bretagne, 45 % des artistes des spectacles sont diplômés du supérieur. Le salaire médian net annuel des artistes des spectacles (la moitié perçoit plus, l'autre moitié perçoit moins) est de 8 956 euros.</t>
  </si>
  <si>
    <t>Livre</t>
  </si>
  <si>
    <t>Arts plastiques et autre création artistique</t>
  </si>
  <si>
    <t>Photographie</t>
  </si>
  <si>
    <t>Design</t>
  </si>
  <si>
    <t>Diffusion audiovisuelle</t>
  </si>
  <si>
    <t>Édition audiovisuelle</t>
  </si>
  <si>
    <t>Industrie du film, du phonogramme et du jeu électronique</t>
  </si>
  <si>
    <t>Enseignement artistique amateur</t>
  </si>
  <si>
    <t>Ensemble des secteurs culturels</t>
  </si>
  <si>
    <t>Part des secteurs culturels dans l’emploi total</t>
  </si>
  <si>
    <t>Note de lecture : En 2014 en Bretagne, le secteur dela presse rassemble 19 % des actifs des secteurs culturels de cette région, ce qui fait de lui le premier secteur culturel en termes d'effectifs dans cette région.</t>
  </si>
  <si>
    <t>Secteurs</t>
  </si>
  <si>
    <t>Part de non salariés</t>
  </si>
  <si>
    <t>Part de microentrepreneurs</t>
  </si>
  <si>
    <t>Part de non salariés en cumul</t>
  </si>
  <si>
    <t>n.s</t>
  </si>
  <si>
    <t>Ensemble des actifs de la la région</t>
  </si>
  <si>
    <t>n.s : non significatif</t>
  </si>
  <si>
    <t>Source : Insee, Recensement 2014 et base non salariés 2014 / DEPS, Ministère de la Culture, 2018</t>
  </si>
  <si>
    <t>Principaux établissements culturels employeurs en  Bretagne en 2015</t>
  </si>
  <si>
    <t>Répartition des enteprises culturelles en Bretagne selon les effectifs en 2015</t>
  </si>
  <si>
    <t>Répartition du nombre d'établissements, du chiffre d'affaires et des effectifs salariés par domaine culturel en Bretagne en 2015</t>
  </si>
  <si>
    <t>Poids des entreprises culturelles dans les secteurs marchands en Bretagne en 2015</t>
  </si>
  <si>
    <t>En part de l'ensemble des secteurs marchands (%)</t>
  </si>
  <si>
    <t>Caractéristiques des non-salariés par secteur culturel en Bretagne en 2014</t>
  </si>
  <si>
    <t>Répartition de l'emploi par secteur culturel en Bretagne en 2014</t>
  </si>
  <si>
    <t>Part de diplômés du supérieur et salaire net médian selon les professions culturelles en Bretagne en 2014</t>
  </si>
  <si>
    <t>L'emploi culturel : secteurs culturels et professions culturels en Bretagne en 2014</t>
  </si>
  <si>
    <t>Répartition des principaux équipements culturels par type de territoire de vie en Bretagne en 2016</t>
  </si>
  <si>
    <t>Dépenses culturelles des communes et de leurs groupements en Bretagne en 2016</t>
  </si>
  <si>
    <t>Dépenses du ministère de la Culture et de ses opérateurs en Bretagne en 2016</t>
  </si>
  <si>
    <t>Répartition de la dépense culturelle en Bretagne</t>
  </si>
  <si>
    <t>Part de la population par territoire de vie en Bretagne</t>
  </si>
  <si>
    <t>Principaux repères de la région Bretagne</t>
  </si>
  <si>
    <t>Région Bretagne</t>
  </si>
  <si>
    <t>Dépenses des collectivités territoriales en Bretagne en 2016</t>
  </si>
  <si>
    <t>Secteurs culturels et professions culturelles  en Bretagne en 2014</t>
  </si>
  <si>
    <t>Répartition des professions culturelles en Bretagne en 2014</t>
  </si>
  <si>
    <t>Part des diplômés du supérieur et salaire médian annuel selon les professions culturelles en Bretagne en 2014</t>
  </si>
  <si>
    <t>Poids des entreprises dans les secteurs culturels marchands en Bretagne en 2015</t>
  </si>
  <si>
    <t xml:space="preserve">Répartition du nombre d'établissements, du chiffre d'affaires et des effectifs salariés par domaine culturel en Bretagne en 2015 </t>
  </si>
  <si>
    <t>Répartition des entreprises culturelles en Bretagne en 2015</t>
  </si>
  <si>
    <t>Principaux établissements culturels employeurs en Bretagne en 2015</t>
  </si>
  <si>
    <t>Etat **</t>
  </si>
  <si>
    <t>Région</t>
  </si>
  <si>
    <t>Départements</t>
  </si>
  <si>
    <t>EPCI*</t>
  </si>
  <si>
    <t>Communes*</t>
  </si>
  <si>
    <t>* Communes de plus de 3 500 habitants ; groupements composés d'au moins une commune de plus de 3 500 habitants.</t>
  </si>
  <si>
    <t>Note de lecture : en Bretagne, 49 % de la dépense culturelle publique est portée par les communes</t>
  </si>
  <si>
    <t>Source : CNC/DABS/SRH/DEPS, Ministère de la Culture, 2018</t>
  </si>
  <si>
    <t>Répartition de la dépense culturelle publique en Bretagne en 2016</t>
  </si>
  <si>
    <t>** Dépenses du ministère de la Culture, y compris dépenses de personnels et hors sociétés de l'audiovisuel.</t>
  </si>
  <si>
    <t>En milliers d'euros, euros et %</t>
  </si>
  <si>
    <t>Régions</t>
  </si>
  <si>
    <t>Groupements de communes*</t>
  </si>
  <si>
    <t>en milliers d'euros</t>
  </si>
  <si>
    <t>Dépenses culturelles</t>
  </si>
  <si>
    <t xml:space="preserve">   dont part consacrée à la conservation et à la diffusion des patrimoines</t>
  </si>
  <si>
    <t xml:space="preserve">         dont fonctionnement</t>
  </si>
  <si>
    <t xml:space="preserve">         dont investissement</t>
  </si>
  <si>
    <t>en euros par habitant</t>
  </si>
  <si>
    <t xml:space="preserve">        dont fonctionnement</t>
  </si>
  <si>
    <t xml:space="preserve">        dont investissement</t>
  </si>
  <si>
    <t>en % des dépenses totales</t>
  </si>
  <si>
    <t>* Communes de plus de 3 500 habitants ; groupements comportant au moins une commune de plus de 3 500 habitants.</t>
  </si>
  <si>
    <t>Note : les dépenses culturelles totales et leur ventilation entre dépenses de fonctionnement et d'investissement sont exprimées en milliers d'euros pour chaque niveau de collectivité. Les dépenses culturelles, rapportées à la population, sont exprimées en euros par habitant. Rapportées aux dépenses totales, elles sont exprimées en %. Seule la part des dépenses culturelles totales consacrée aux patrimoines est fournie pour chaque niveau de collectivité.</t>
  </si>
  <si>
    <t>Source : DEPS, Ministère de la Culture, 2018</t>
  </si>
  <si>
    <t>Dépenses culturelles des collectivités territoriales de Bretagne en 2016</t>
  </si>
  <si>
    <t>En milliers d'euros et en %</t>
  </si>
  <si>
    <t>Fonctionnement</t>
  </si>
  <si>
    <t>Investissement</t>
  </si>
  <si>
    <t>Total</t>
  </si>
  <si>
    <t>Crédits déconcentrés</t>
  </si>
  <si>
    <t>Crédits d'administration centrale</t>
  </si>
  <si>
    <t>Crédits opérateurs et autres structures</t>
  </si>
  <si>
    <t>Dépenses nationales totales
en € par habitant, hors Île-de-France</t>
  </si>
  <si>
    <t>* Hors sociétés de l’audiovisuel.</t>
  </si>
  <si>
    <t>Source :  CNC/SRH/DABS/DEPS, Ministère de la Culture, 2018</t>
  </si>
  <si>
    <t>dont dépenses de personnels</t>
  </si>
  <si>
    <t>Total (milliers d'euros)</t>
  </si>
  <si>
    <t>Total en € par habitant de la région</t>
  </si>
  <si>
    <t>Note : il s'agit des dépenses exécutées 2016.</t>
  </si>
  <si>
    <t>Dépenses du ministère de la Culture et de ses opérateurs* en Bretagne en 2016</t>
  </si>
  <si>
    <t>Services communs</t>
  </si>
  <si>
    <t>Expression lyrique et chorégraphique</t>
  </si>
  <si>
    <t>Arts plastiques et autres activités artistiques</t>
  </si>
  <si>
    <t>Théâtres</t>
  </si>
  <si>
    <t>Cinémas et autres salles de spectacles</t>
  </si>
  <si>
    <t>Bibliothèques et médiathèques</t>
  </si>
  <si>
    <t>Musées</t>
  </si>
  <si>
    <t>Archives</t>
  </si>
  <si>
    <t>Entretien du patrimoine culturel</t>
  </si>
  <si>
    <t>Action culturelle</t>
  </si>
  <si>
    <t>non ventilé</t>
  </si>
  <si>
    <t>Note : communes de plus de 3 500 habitants et groupements comptant au moins une commune de plus de 3 500 habitants.</t>
  </si>
  <si>
    <t xml:space="preserve">Note de lecture : en 2016, les dépenses des communes de Bretagne et de leurs groupements en faveur des bibliothèques et médiathèques s'élèvent à 72 millions d'euros. </t>
  </si>
  <si>
    <t>Dépenses culturelles des communes de Bretagne et de leurs groupements par secteur d'intervention en 2016</t>
  </si>
  <si>
    <t>Part de la région /
France entière
en %</t>
  </si>
  <si>
    <t>DEMOGRAPHIE</t>
  </si>
  <si>
    <t>0 à 24 ans</t>
  </si>
  <si>
    <t>25 à 59 ans</t>
  </si>
  <si>
    <t>60 ans ou plus</t>
  </si>
  <si>
    <t>Premier degré</t>
  </si>
  <si>
    <t>Second degré</t>
  </si>
  <si>
    <t>Supérieur</t>
  </si>
  <si>
    <t>GEOGRAPHIE</t>
  </si>
  <si>
    <t>ECONOMIE</t>
  </si>
  <si>
    <t>d'État</t>
  </si>
  <si>
    <t>hospitalière</t>
  </si>
  <si>
    <t>territoriale</t>
  </si>
  <si>
    <t>Activité touristique</t>
  </si>
  <si>
    <t>** Données corrigées des variations saisonnières, en moyenne annuelle</t>
  </si>
  <si>
    <t>*** Nuitées : nombre total de nuits passées par les clients dans un établissement (hors résidences de tourisme et hébergements assimilés) ; deux personnes séjournant trois nuits dans un hôtel comptent pour six nuitées de même que six personnes ne séjournant qu'une nuit.</t>
  </si>
  <si>
    <t>**** Arrivées : les arrivées sont le nombre total de personnes arrivées dans un établissement (hors résidence de tourisme et hébergements assimilés) durant la période considérée. Elles ne sont comptées qu'une fois, au 1er jour de leur séjour, quelque soit la durée du séjour.</t>
  </si>
  <si>
    <r>
      <rPr>
        <b/>
        <sz val="8"/>
        <rFont val="Arial"/>
        <family val="2"/>
      </rPr>
      <t>Population</t>
    </r>
    <r>
      <rPr>
        <sz val="8"/>
        <rFont val="Arial"/>
        <family val="2"/>
      </rPr>
      <t xml:space="preserve"> (2018) </t>
    </r>
    <r>
      <rPr>
        <i/>
        <sz val="8"/>
        <rFont val="Arial"/>
        <family val="2"/>
      </rPr>
      <t>(milliers)</t>
    </r>
  </si>
  <si>
    <r>
      <rPr>
        <b/>
        <sz val="8"/>
        <rFont val="Arial"/>
        <family val="2"/>
      </rPr>
      <t>Évolution</t>
    </r>
    <r>
      <rPr>
        <sz val="8"/>
        <rFont val="Arial"/>
        <family val="2"/>
      </rPr>
      <t xml:space="preserve"> annuelle moyenne de la population 2010/2015 (</t>
    </r>
    <r>
      <rPr>
        <i/>
        <sz val="8"/>
        <rFont val="Arial"/>
        <family val="2"/>
      </rPr>
      <t>%</t>
    </r>
    <r>
      <rPr>
        <sz val="8"/>
        <rFont val="Arial"/>
        <family val="2"/>
      </rPr>
      <t>)</t>
    </r>
  </si>
  <si>
    <r>
      <t xml:space="preserve">dont  due au solde naturel </t>
    </r>
    <r>
      <rPr>
        <i/>
        <sz val="8"/>
        <rFont val="Arial"/>
        <family val="2"/>
      </rPr>
      <t>(%)</t>
    </r>
  </si>
  <si>
    <r>
      <t xml:space="preserve">dont due au solde entrées/sorties </t>
    </r>
    <r>
      <rPr>
        <i/>
        <sz val="8"/>
        <rFont val="Arial"/>
        <family val="2"/>
      </rPr>
      <t>(%)</t>
    </r>
  </si>
  <si>
    <r>
      <rPr>
        <b/>
        <sz val="8"/>
        <rFont val="Arial"/>
        <family val="2"/>
      </rPr>
      <t>Tranches d'âges</t>
    </r>
    <r>
      <rPr>
        <sz val="8"/>
        <rFont val="Arial"/>
        <family val="2"/>
      </rPr>
      <t xml:space="preserve"> (2018) (</t>
    </r>
    <r>
      <rPr>
        <i/>
        <sz val="8"/>
        <rFont val="Arial"/>
        <family val="2"/>
      </rPr>
      <t>%</t>
    </r>
    <r>
      <rPr>
        <sz val="8"/>
        <rFont val="Arial"/>
        <family val="2"/>
      </rPr>
      <t>)</t>
    </r>
  </si>
  <si>
    <r>
      <t xml:space="preserve">Effectifs scolaires et universitaires </t>
    </r>
    <r>
      <rPr>
        <sz val="8"/>
        <rFont val="Arial"/>
        <family val="2"/>
      </rPr>
      <t xml:space="preserve">(2015-2016) </t>
    </r>
    <r>
      <rPr>
        <i/>
        <sz val="8"/>
        <rFont val="Arial"/>
        <family val="2"/>
      </rPr>
      <t>(milliers)</t>
    </r>
  </si>
  <si>
    <r>
      <t>Nombre d'</t>
    </r>
    <r>
      <rPr>
        <b/>
        <sz val="8"/>
        <rFont val="Arial"/>
        <family val="2"/>
      </rPr>
      <t>étrangers</t>
    </r>
    <r>
      <rPr>
        <sz val="8"/>
        <rFont val="Arial"/>
        <family val="2"/>
      </rPr>
      <t xml:space="preserve"> (2015) </t>
    </r>
    <r>
      <rPr>
        <i/>
        <sz val="8"/>
        <rFont val="Arial"/>
        <family val="2"/>
      </rPr>
      <t>(milliers)</t>
    </r>
  </si>
  <si>
    <r>
      <t>Nombre d'</t>
    </r>
    <r>
      <rPr>
        <b/>
        <sz val="8"/>
        <rFont val="Arial"/>
        <family val="2"/>
      </rPr>
      <t>immigrés</t>
    </r>
    <r>
      <rPr>
        <sz val="8"/>
        <rFont val="Arial"/>
        <family val="2"/>
      </rPr>
      <t xml:space="preserve"> (2015) </t>
    </r>
    <r>
      <rPr>
        <i/>
        <sz val="8"/>
        <rFont val="Arial"/>
        <family val="2"/>
      </rPr>
      <t>(milliers)</t>
    </r>
  </si>
  <si>
    <r>
      <rPr>
        <b/>
        <sz val="8"/>
        <rFont val="Arial"/>
        <family val="2"/>
      </rPr>
      <t>Densité</t>
    </r>
    <r>
      <rPr>
        <sz val="8"/>
        <rFont val="Arial"/>
        <family val="2"/>
      </rPr>
      <t xml:space="preserve"> (2018) </t>
    </r>
    <r>
      <rPr>
        <i/>
        <sz val="8"/>
        <rFont val="Arial"/>
        <family val="2"/>
      </rPr>
      <t>(habitants/km²)</t>
    </r>
  </si>
  <si>
    <r>
      <rPr>
        <b/>
        <sz val="8"/>
        <rFont val="Arial"/>
        <family val="2"/>
      </rPr>
      <t>Superficie</t>
    </r>
    <r>
      <rPr>
        <sz val="8"/>
        <rFont val="Arial"/>
        <family val="2"/>
      </rPr>
      <t xml:space="preserve"> </t>
    </r>
    <r>
      <rPr>
        <i/>
        <sz val="8"/>
        <rFont val="Arial"/>
        <family val="2"/>
      </rPr>
      <t>(km²)</t>
    </r>
  </si>
  <si>
    <r>
      <t xml:space="preserve">Nombre de </t>
    </r>
    <r>
      <rPr>
        <b/>
        <sz val="8"/>
        <rFont val="Arial"/>
        <family val="2"/>
      </rPr>
      <t>départements</t>
    </r>
  </si>
  <si>
    <r>
      <t xml:space="preserve">Nombre de </t>
    </r>
    <r>
      <rPr>
        <b/>
        <sz val="8"/>
        <rFont val="Arial"/>
        <family val="2"/>
      </rPr>
      <t>communes</t>
    </r>
    <r>
      <rPr>
        <sz val="8"/>
        <rFont val="Arial"/>
        <family val="2"/>
      </rPr>
      <t xml:space="preserve"> (2016)</t>
    </r>
  </si>
  <si>
    <r>
      <t>Nombre d'</t>
    </r>
    <r>
      <rPr>
        <b/>
        <sz val="8"/>
        <rFont val="Arial"/>
        <family val="2"/>
      </rPr>
      <t>EPCI*</t>
    </r>
    <r>
      <rPr>
        <sz val="8"/>
        <rFont val="Arial"/>
        <family val="2"/>
      </rPr>
      <t xml:space="preserve"> à fiscalité propre (2016)</t>
    </r>
  </si>
  <si>
    <r>
      <t>Nombre d'</t>
    </r>
    <r>
      <rPr>
        <b/>
        <sz val="8"/>
        <rFont val="Arial"/>
        <family val="2"/>
      </rPr>
      <t>EPCI*</t>
    </r>
    <r>
      <rPr>
        <sz val="8"/>
        <rFont val="Arial"/>
        <family val="2"/>
      </rPr>
      <t xml:space="preserve"> à fiscalité propre (2017)</t>
    </r>
  </si>
  <si>
    <r>
      <rPr>
        <b/>
        <sz val="8"/>
        <rFont val="Arial"/>
        <family val="2"/>
      </rPr>
      <t>Produit intérieur brut</t>
    </r>
    <r>
      <rPr>
        <sz val="8"/>
        <rFont val="Arial"/>
        <family val="2"/>
      </rPr>
      <t xml:space="preserve"> (2015)</t>
    </r>
    <r>
      <rPr>
        <i/>
        <sz val="8"/>
        <rFont val="Arial"/>
        <family val="2"/>
      </rPr>
      <t xml:space="preserve"> (millions d'euros)</t>
    </r>
  </si>
  <si>
    <r>
      <t>Produit intérieur brut</t>
    </r>
    <r>
      <rPr>
        <b/>
        <sz val="8"/>
        <rFont val="Arial"/>
        <family val="2"/>
      </rPr>
      <t xml:space="preserve"> par habitant</t>
    </r>
    <r>
      <rPr>
        <sz val="8"/>
        <rFont val="Arial"/>
        <family val="2"/>
      </rPr>
      <t xml:space="preserve"> (2015) </t>
    </r>
    <r>
      <rPr>
        <i/>
        <sz val="8"/>
        <rFont val="Arial"/>
        <family val="2"/>
      </rPr>
      <t>(euros)</t>
    </r>
  </si>
  <si>
    <r>
      <rPr>
        <b/>
        <sz val="8"/>
        <rFont val="Arial"/>
        <family val="2"/>
      </rPr>
      <t>Secteur primaire</t>
    </r>
    <r>
      <rPr>
        <sz val="8"/>
        <rFont val="Arial"/>
        <family val="2"/>
      </rPr>
      <t xml:space="preserve"> :
part de l'agriculture dans la valeur ajoutée (2015) (</t>
    </r>
    <r>
      <rPr>
        <i/>
        <sz val="8"/>
        <rFont val="Arial"/>
        <family val="2"/>
      </rPr>
      <t>%</t>
    </r>
    <r>
      <rPr>
        <sz val="8"/>
        <rFont val="Arial"/>
        <family val="2"/>
      </rPr>
      <t>)</t>
    </r>
  </si>
  <si>
    <r>
      <rPr>
        <b/>
        <sz val="8"/>
        <rFont val="Arial"/>
        <family val="2"/>
      </rPr>
      <t>Secteur secondaire</t>
    </r>
    <r>
      <rPr>
        <sz val="8"/>
        <rFont val="Arial"/>
        <family val="2"/>
      </rPr>
      <t xml:space="preserve"> :
part de la construction et de l'industrie dans la valeur ajoutée (2015) </t>
    </r>
    <r>
      <rPr>
        <i/>
        <sz val="8"/>
        <rFont val="Arial"/>
        <family val="2"/>
      </rPr>
      <t>(%)</t>
    </r>
  </si>
  <si>
    <r>
      <rPr>
        <b/>
        <sz val="8"/>
        <rFont val="Arial"/>
        <family val="2"/>
      </rPr>
      <t>Secteur tertiaire</t>
    </r>
    <r>
      <rPr>
        <sz val="8"/>
        <rFont val="Arial"/>
        <family val="2"/>
      </rPr>
      <t xml:space="preserve"> :
part du tertiaire marchand et non marchand dans la valeur ajoutée (2015) </t>
    </r>
    <r>
      <rPr>
        <i/>
        <sz val="8"/>
        <rFont val="Arial"/>
        <family val="2"/>
      </rPr>
      <t>(%)</t>
    </r>
  </si>
  <si>
    <r>
      <t>Part de locaux éligibles au très haut débit (30Mbit/s)</t>
    </r>
    <r>
      <rPr>
        <i/>
        <sz val="8"/>
        <rFont val="Arial"/>
        <family val="2"/>
      </rPr>
      <t xml:space="preserve"> (%)</t>
    </r>
  </si>
  <si>
    <r>
      <rPr>
        <b/>
        <sz val="8"/>
        <rFont val="Arial"/>
        <family val="2"/>
      </rPr>
      <t>Effectifs de la</t>
    </r>
    <r>
      <rPr>
        <sz val="8"/>
        <rFont val="Arial"/>
        <family val="2"/>
      </rPr>
      <t xml:space="preserve"> </t>
    </r>
    <r>
      <rPr>
        <b/>
        <sz val="8"/>
        <rFont val="Arial"/>
        <family val="2"/>
      </rPr>
      <t>fonction publique</t>
    </r>
    <r>
      <rPr>
        <sz val="8"/>
        <rFont val="Arial"/>
        <family val="2"/>
      </rPr>
      <t xml:space="preserve"> (2015) </t>
    </r>
    <r>
      <rPr>
        <i/>
        <sz val="8"/>
        <rFont val="Arial"/>
        <family val="2"/>
      </rPr>
      <t>(milliers)</t>
    </r>
  </si>
  <si>
    <r>
      <rPr>
        <b/>
        <sz val="8"/>
        <rFont val="Arial"/>
        <family val="2"/>
      </rPr>
      <t>Population active</t>
    </r>
    <r>
      <rPr>
        <sz val="8"/>
        <rFont val="Arial"/>
        <family val="2"/>
      </rPr>
      <t xml:space="preserve"> (15 à 64 ans) (2015) </t>
    </r>
    <r>
      <rPr>
        <i/>
        <sz val="8"/>
        <rFont val="Arial"/>
        <family val="2"/>
      </rPr>
      <t>(milliers)</t>
    </r>
  </si>
  <si>
    <r>
      <rPr>
        <b/>
        <sz val="8"/>
        <rFont val="Arial"/>
        <family val="2"/>
      </rPr>
      <t>Taux de chômage</t>
    </r>
    <r>
      <rPr>
        <sz val="8"/>
        <rFont val="Arial"/>
        <family val="2"/>
      </rPr>
      <t xml:space="preserve"> localisé** (2017) </t>
    </r>
    <r>
      <rPr>
        <i/>
        <sz val="8"/>
        <rFont val="Arial"/>
        <family val="2"/>
      </rPr>
      <t>(%)</t>
    </r>
  </si>
  <si>
    <r>
      <rPr>
        <b/>
        <sz val="8"/>
        <rFont val="Arial"/>
        <family val="2"/>
      </rPr>
      <t>Taux d'activité des femmes</t>
    </r>
    <r>
      <rPr>
        <sz val="8"/>
        <rFont val="Arial"/>
        <family val="2"/>
      </rPr>
      <t xml:space="preserve"> (de 15 à 64 ans) (2015) </t>
    </r>
    <r>
      <rPr>
        <i/>
        <sz val="8"/>
        <rFont val="Arial"/>
        <family val="2"/>
      </rPr>
      <t>(%)</t>
    </r>
  </si>
  <si>
    <r>
      <rPr>
        <b/>
        <sz val="8"/>
        <rFont val="Arial"/>
        <family val="2"/>
      </rPr>
      <t>Niveau de vie</t>
    </r>
    <r>
      <rPr>
        <sz val="8"/>
        <rFont val="Arial"/>
        <family val="2"/>
      </rPr>
      <t xml:space="preserve"> : revenu disponible médian par unité de consommation (2015) </t>
    </r>
    <r>
      <rPr>
        <i/>
        <sz val="8"/>
        <rFont val="Arial"/>
        <family val="2"/>
      </rPr>
      <t>(euros)</t>
    </r>
  </si>
  <si>
    <r>
      <rPr>
        <b/>
        <sz val="8"/>
        <rFont val="Arial"/>
        <family val="2"/>
      </rPr>
      <t>Taux de pauvreté</t>
    </r>
    <r>
      <rPr>
        <sz val="8"/>
        <rFont val="Arial"/>
        <family val="2"/>
      </rPr>
      <t xml:space="preserve"> (2015) </t>
    </r>
    <r>
      <rPr>
        <i/>
        <sz val="8"/>
        <rFont val="Arial"/>
        <family val="2"/>
      </rPr>
      <t>(%)</t>
    </r>
  </si>
  <si>
    <r>
      <t>Nombre de quartiers "politique de la ville"</t>
    </r>
    <r>
      <rPr>
        <sz val="8"/>
        <rFont val="Arial"/>
        <family val="2"/>
      </rPr>
      <t xml:space="preserve"> (2015)</t>
    </r>
  </si>
  <si>
    <r>
      <t>Population  des quartiers "politique de la ville"</t>
    </r>
    <r>
      <rPr>
        <sz val="8"/>
        <rFont val="Arial"/>
        <family val="2"/>
      </rPr>
      <t xml:space="preserve"> (2015) </t>
    </r>
    <r>
      <rPr>
        <i/>
        <sz val="8"/>
        <rFont val="Arial"/>
        <family val="2"/>
      </rPr>
      <t>(milliers)</t>
    </r>
  </si>
  <si>
    <r>
      <t>Part des</t>
    </r>
    <r>
      <rPr>
        <b/>
        <sz val="8"/>
        <rFont val="Arial"/>
        <family val="2"/>
      </rPr>
      <t xml:space="preserve"> résidences secondaires</t>
    </r>
    <r>
      <rPr>
        <sz val="8"/>
        <rFont val="Arial"/>
        <family val="2"/>
      </rPr>
      <t xml:space="preserve"> (y compris les logements occasionnels)
dans le nombre total de logements (2015) </t>
    </r>
    <r>
      <rPr>
        <i/>
        <sz val="8"/>
        <rFont val="Arial"/>
        <family val="2"/>
      </rPr>
      <t>(%)</t>
    </r>
  </si>
  <si>
    <r>
      <t xml:space="preserve">Nombre de </t>
    </r>
    <r>
      <rPr>
        <b/>
        <sz val="8"/>
        <rFont val="Arial"/>
        <family val="2"/>
      </rPr>
      <t>nuitées***</t>
    </r>
    <r>
      <rPr>
        <sz val="8"/>
        <rFont val="Arial"/>
        <family val="2"/>
      </rPr>
      <t xml:space="preserve"> (hôtels et campings) (2017) </t>
    </r>
    <r>
      <rPr>
        <i/>
        <sz val="8"/>
        <rFont val="Arial"/>
        <family val="2"/>
      </rPr>
      <t>(milliers)</t>
    </r>
  </si>
  <si>
    <r>
      <t xml:space="preserve">dont </t>
    </r>
    <r>
      <rPr>
        <b/>
        <sz val="8"/>
        <rFont val="Arial"/>
        <family val="2"/>
      </rPr>
      <t>nuitées étrangères</t>
    </r>
    <r>
      <rPr>
        <sz val="8"/>
        <rFont val="Arial"/>
        <family val="2"/>
      </rPr>
      <t xml:space="preserve"> </t>
    </r>
    <r>
      <rPr>
        <i/>
        <sz val="8"/>
        <rFont val="Arial"/>
        <family val="2"/>
      </rPr>
      <t>(%)</t>
    </r>
  </si>
  <si>
    <r>
      <t>Nombre d'</t>
    </r>
    <r>
      <rPr>
        <b/>
        <sz val="8"/>
        <rFont val="Arial"/>
        <family val="2"/>
      </rPr>
      <t>arrivées****</t>
    </r>
    <r>
      <rPr>
        <sz val="8"/>
        <rFont val="Arial"/>
        <family val="2"/>
      </rPr>
      <t xml:space="preserve"> (hôtels et campings) (2017) </t>
    </r>
    <r>
      <rPr>
        <i/>
        <sz val="8"/>
        <rFont val="Arial"/>
        <family val="2"/>
      </rPr>
      <t>(milliers)</t>
    </r>
  </si>
  <si>
    <r>
      <t xml:space="preserve">dont </t>
    </r>
    <r>
      <rPr>
        <b/>
        <sz val="8"/>
        <rFont val="Arial"/>
        <family val="2"/>
      </rPr>
      <t>arrivées étrangères</t>
    </r>
    <r>
      <rPr>
        <sz val="8"/>
        <rFont val="Arial"/>
        <family val="2"/>
      </rPr>
      <t xml:space="preserve"> </t>
    </r>
    <r>
      <rPr>
        <i/>
        <sz val="8"/>
        <rFont val="Arial"/>
        <family val="2"/>
      </rPr>
      <t>(%)</t>
    </r>
  </si>
  <si>
    <t>Type du territoire de vie dans la typologie</t>
  </si>
  <si>
    <t>Population municipale du territoire de vie
(en milliers)</t>
  </si>
  <si>
    <t>en % de la population totale de la région</t>
  </si>
  <si>
    <t>Territoires de vie autour de villes moyennes, offrant des emplois et des conditions de vie plutôt favorables</t>
  </si>
  <si>
    <t>Territoires de vie plutôt favorisés, à l'accès aux équipements rapide mais avec des difficultés socioéconomiques</t>
  </si>
  <si>
    <t>Territoires de vie plutôt aisés, éloignés de l'emploi, situés surtout dans le périurbain</t>
  </si>
  <si>
    <t>Territoires de vie de bourgs et petites villes en situation intermédiaire</t>
  </si>
  <si>
    <t>Territoires de vie isolés, peu urbanisés, hors de l'influence des grands pôles</t>
  </si>
  <si>
    <t>Territoires de vie plutôt denses, en situation peu favorable</t>
  </si>
  <si>
    <t>Territoires de vie très urbanisés, plutôt favorisés mais avec des difficultés sociales et des emplois souvent éloignés</t>
  </si>
  <si>
    <t>Territoires de vie denses et riches, présentant d'importantes disparités entre femmes et hommes</t>
  </si>
  <si>
    <t>*  Epci : établissements publics de coopération intercommunale (à fiscalité propre)</t>
  </si>
  <si>
    <t>1 : Musées de France, centres d'art contemporain, fonds régionaux d'art contemporain</t>
  </si>
  <si>
    <t>2 : Nombre d'établissement</t>
  </si>
  <si>
    <t>3 : Lieux de lecture publique ayant une surface supérieure à 100m²</t>
  </si>
  <si>
    <t>4 : Théâtres de ville, théâtres privés, centres dramatiques nationaux et régionaux, scènes nationales, scènes conventionnées et théâtres nationaux.</t>
  </si>
  <si>
    <t>5 : Zéniths, scènes de musique actuelles, orchestres permanents, opéras, centres chorégraphiques nationaux, centres de développement chorégraphique, centres nationaux de création musicale,</t>
  </si>
  <si>
    <t>6 : Pôles nationaux des arts du cirque, centres nationaux des arts de la rue</t>
  </si>
  <si>
    <t>7 : Conservatoires à rayonnement communal, intercommunal, départemental et régional</t>
  </si>
  <si>
    <t>8 : Etablissements de l'enseignement supérieur dépendant du ministère de la Culture</t>
  </si>
  <si>
    <t>Note de lecture : en Bretagne, on compte 65 lieux de visite dont 39 lieux d’exposition, 4 monuments nationaux et 22 jardins remarquables. 31 % de ces lieux de visite sont situés dans des territoires de vie plutôt favorisés, à l’accès aux équipements rapides mais avec des difficultés socio-économiques.</t>
  </si>
  <si>
    <t>Sources : Insee (recensement de la population, PIB, enquête Emploi, Fichier localisé social et fiscal (Filosofi), enquête de fréquentation dans les hébergements collectifs touristiques, bassins de vie, territoires de vie) / Ministères chargés de l’Éducation nationale et de l’Enseignement supérieur et de la Recherche / Système d’information sur les agents des services publics (SIASP) / Pôle emploi / Commissariat général à l’égalité des territoires (CGET) / Agence du numérique / Atlas régional de la culture 2018, Deps, ministère de la Culture 2018</t>
  </si>
  <si>
    <t>Source : Insee / Atlas régional de la culture 2018, Deps, ministère de la Culture 2018</t>
  </si>
  <si>
    <t>En milliers d'euros</t>
  </si>
  <si>
    <t>En millions d'euros</t>
  </si>
  <si>
    <t>Source : Atlas régional de la culture 2018, Deps, ministère de la Culture 2018</t>
  </si>
  <si>
    <r>
      <t xml:space="preserve">Répartition par typologie de territoire de vie </t>
    </r>
    <r>
      <rPr>
        <i/>
        <sz val="8"/>
        <color rgb="FF000000"/>
        <rFont val="Arial"/>
        <family val="2"/>
      </rPr>
      <t>(en %)</t>
    </r>
  </si>
  <si>
    <t>Très urbanisé, plutôt favorisés mais avec des difficultés sociales et des emplois souvent éloignés</t>
  </si>
  <si>
    <t>Plutôt favorisés, à l'accès aux équipements rapides mais avec des difficultés socio-économiques</t>
  </si>
  <si>
    <t>Denses et riches, présentant d'importantes disparités femmes / hommes</t>
  </si>
  <si>
    <t>Plutôt aisés, éloignés de l'emploi, situés surtout dans le périurbain</t>
  </si>
  <si>
    <t>Plutôt denses, en situation peu favorable</t>
  </si>
  <si>
    <t>Bourg et petites villes en situation intermédiaire</t>
  </si>
  <si>
    <t>Isolés, peu urbanisés, hors de l'influence des grands pôles</t>
  </si>
  <si>
    <t>Autour des villes moyennes, offrant des emplois et des conditions de vie plutôt favorable</t>
  </si>
  <si>
    <r>
      <t xml:space="preserve">Bretagne
</t>
    </r>
    <r>
      <rPr>
        <i/>
        <sz val="8"/>
        <color rgb="FF000000"/>
        <rFont val="Arial"/>
        <family val="2"/>
      </rPr>
      <t>(unités)</t>
    </r>
  </si>
  <si>
    <t>Lieux de visite</t>
  </si>
  <si>
    <t>Lieux d'exposition(1)</t>
  </si>
  <si>
    <t>Monuments nationaux</t>
  </si>
  <si>
    <t>Jardins remarquables</t>
  </si>
  <si>
    <t>Cinéma (2)</t>
  </si>
  <si>
    <t>Lieux de lecture publique (3)</t>
  </si>
  <si>
    <t>Création et diffusion du spectacle vivant</t>
  </si>
  <si>
    <t>Théâtres (4)</t>
  </si>
  <si>
    <t>Musique et danse (5)</t>
  </si>
  <si>
    <t>Cirque et arts de la rue (6)</t>
  </si>
  <si>
    <t>Enseignement</t>
  </si>
  <si>
    <t>Conservatoires de musique, danse et art dramatique (7)</t>
  </si>
  <si>
    <t>Enseignement supérieur culture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</si>
</sst>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0.0"/>
    <numFmt numFmtId="167" formatCode="_-* #,##0\ _€_-;\-* #,##0\ _€_-;_-* &quot;-&quot;??\ _€_-;_-@_-"/>
    <numFmt numFmtId="168" formatCode="_-* #,##0.0\ _€_-;\-* #,##0.0\ _€_-;_-* &quot;-&quot;??\ _€_-;_-@_-"/>
  </numFmts>
  <fonts count="39">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b/>
      <sz val="8"/>
      <color theme="1"/>
      <name val="Arial"/>
      <family val="2"/>
    </font>
    <font>
      <sz val="8"/>
      <color theme="1"/>
      <name val="Arial"/>
      <family val="2"/>
    </font>
    <font>
      <sz val="8"/>
      <name val="Arial"/>
      <family val="2"/>
    </font>
    <font>
      <i/>
      <sz val="8"/>
      <name val="Arial"/>
      <family val="2"/>
    </font>
    <font>
      <sz val="6"/>
      <color theme="1"/>
      <name val="Arial"/>
      <family val="2"/>
    </font>
    <font>
      <sz val="6"/>
      <color theme="1"/>
      <name val="Calibri"/>
      <family val="2"/>
      <scheme val="minor"/>
    </font>
    <font>
      <sz val="11"/>
      <color theme="1"/>
      <name val="Liberation Sans"/>
      <family val="2"/>
    </font>
    <font>
      <sz val="11"/>
      <color rgb="FF000000"/>
      <name val="Calibri1"/>
      <family val="2"/>
    </font>
    <font>
      <sz val="10"/>
      <color rgb="FF000000"/>
      <name val="Arial"/>
      <family val="2"/>
    </font>
    <font>
      <sz val="10"/>
      <color rgb="FF000000"/>
      <name val="Calibri1"/>
      <family val="2"/>
    </font>
    <font>
      <b/>
      <sz val="10"/>
      <color rgb="FF000000"/>
      <name val="Arial"/>
      <family val="2"/>
    </font>
    <font>
      <sz val="10"/>
      <color rgb="FFFF0000"/>
      <name val="Arial"/>
      <family val="2"/>
    </font>
    <font>
      <sz val="10"/>
      <color rgb="FFFF3333"/>
      <name val="Arial"/>
      <family val="2"/>
    </font>
    <font>
      <b/>
      <sz val="11"/>
      <color rgb="FF000000"/>
      <name val="Calibri1"/>
      <family val="2"/>
    </font>
    <font>
      <i/>
      <sz val="8"/>
      <color theme="1"/>
      <name val="Arial"/>
      <family val="2"/>
    </font>
    <font>
      <i/>
      <sz val="8"/>
      <color theme="1"/>
      <name val="Calibri"/>
      <family val="2"/>
      <scheme val="minor"/>
    </font>
    <font>
      <sz val="8"/>
      <color rgb="FF000000"/>
      <name val="Arial"/>
      <family val="2"/>
    </font>
    <font>
      <i/>
      <sz val="8"/>
      <color rgb="FF000000"/>
      <name val="Arial"/>
      <family val="2"/>
    </font>
    <font>
      <b/>
      <sz val="8"/>
      <color rgb="FF000000"/>
      <name val="Arial"/>
      <family val="2"/>
    </font>
    <font>
      <i/>
      <sz val="8"/>
      <color rgb="FF000000"/>
      <name val="Calibri1"/>
      <family val="2"/>
    </font>
    <font>
      <b/>
      <i/>
      <sz val="8"/>
      <color rgb="FF000000"/>
      <name val="Arial"/>
      <family val="2"/>
    </font>
    <font>
      <sz val="8"/>
      <color rgb="FF000000"/>
      <name val="Calibri1"/>
      <family val="2"/>
    </font>
    <font>
      <sz val="11"/>
      <color theme="1"/>
      <name val="Calibri"/>
      <family val="2"/>
      <scheme val="minor"/>
    </font>
    <font>
      <i/>
      <sz val="11"/>
      <color rgb="FF7F7F7F"/>
      <name val="Calibri"/>
      <family val="2"/>
      <scheme val="minor"/>
    </font>
    <font>
      <b/>
      <i/>
      <sz val="8"/>
      <name val="Arial"/>
      <family val="2"/>
    </font>
    <font>
      <b/>
      <sz val="8"/>
      <name val="Arial"/>
      <family val="2"/>
    </font>
    <font>
      <sz val="10"/>
      <name val="Arial"/>
      <family val="2"/>
    </font>
    <font>
      <b/>
      <sz val="9"/>
      <color indexed="81"/>
      <name val="Tahoma"/>
      <family val="2"/>
    </font>
    <font>
      <sz val="9"/>
      <color indexed="81"/>
      <name val="Tahoma"/>
      <family val="2"/>
    </font>
    <font>
      <b/>
      <sz val="8"/>
      <color rgb="FF0070C0"/>
      <name val="Arial"/>
      <family val="2"/>
    </font>
    <font>
      <i/>
      <sz val="8"/>
      <color rgb="FFFF0000"/>
      <name val="Arial"/>
      <family val="2"/>
    </font>
    <font>
      <b/>
      <i/>
      <sz val="8"/>
      <color rgb="FF0070C0"/>
      <name val="Arial"/>
      <family val="2"/>
    </font>
    <font>
      <sz val="8"/>
      <color indexed="18"/>
      <name val="Arial"/>
      <family val="2"/>
    </font>
    <font>
      <sz val="8"/>
      <color theme="1"/>
      <name val="Calibri"/>
      <family val="2"/>
      <scheme val="minor"/>
    </font>
    <font>
      <sz val="11"/>
      <color rgb="FF000000"/>
      <name val="Calibri"/>
      <family val="2"/>
      <charset val="1"/>
    </font>
  </fonts>
  <fills count="5">
    <fill>
      <patternFill patternType="none"/>
    </fill>
    <fill>
      <patternFill patternType="gray125"/>
    </fill>
    <fill>
      <patternFill patternType="solid">
        <fgColor rgb="FFAFABAB"/>
        <bgColor rgb="FFB3B3B3"/>
      </patternFill>
    </fill>
    <fill>
      <patternFill patternType="solid">
        <fgColor theme="0" tint="-0.34998626667073579"/>
        <bgColor indexed="64"/>
      </patternFill>
    </fill>
    <fill>
      <patternFill patternType="solid">
        <fgColor theme="4" tint="0.7999816888943144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top style="thin">
        <color indexed="64"/>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6">
    <xf numFmtId="0" fontId="0" fillId="0" borderId="0"/>
    <xf numFmtId="0" fontId="2" fillId="0" borderId="0" applyNumberFormat="0" applyFill="0" applyBorder="0" applyAlignment="0" applyProtection="0"/>
    <xf numFmtId="9" fontId="10"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alignment horizontal="left"/>
    </xf>
    <xf numFmtId="0" fontId="17" fillId="0" borderId="0">
      <alignment horizontal="left"/>
    </xf>
    <xf numFmtId="0" fontId="11" fillId="0" borderId="0"/>
    <xf numFmtId="0" fontId="11" fillId="0" borderId="0"/>
    <xf numFmtId="0" fontId="17" fillId="0" borderId="0"/>
    <xf numFmtId="43"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30" fillId="0" borderId="0"/>
    <xf numFmtId="0" fontId="38" fillId="0" borderId="0"/>
  </cellStyleXfs>
  <cellXfs count="308">
    <xf numFmtId="0" fontId="0" fillId="0" borderId="0" xfId="0"/>
    <xf numFmtId="0" fontId="1" fillId="0" borderId="0" xfId="0" applyFont="1"/>
    <xf numFmtId="0" fontId="2" fillId="0" borderId="0" xfId="1"/>
    <xf numFmtId="0" fontId="3"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xf numFmtId="3" fontId="5" fillId="0" borderId="0" xfId="0" applyNumberFormat="1" applyFont="1" applyBorder="1"/>
    <xf numFmtId="3" fontId="5" fillId="0" borderId="0" xfId="0" applyNumberFormat="1" applyFont="1" applyBorder="1" applyAlignment="1">
      <alignment horizontal="center"/>
    </xf>
    <xf numFmtId="3" fontId="5" fillId="0" borderId="5" xfId="0" applyNumberFormat="1" applyFont="1" applyBorder="1" applyAlignment="1">
      <alignment horizontal="center"/>
    </xf>
    <xf numFmtId="0" fontId="6" fillId="0" borderId="6" xfId="0" applyFont="1" applyBorder="1"/>
    <xf numFmtId="3" fontId="6" fillId="0" borderId="7" xfId="0" applyNumberFormat="1" applyFont="1" applyBorder="1"/>
    <xf numFmtId="3" fontId="7" fillId="0" borderId="7" xfId="0" quotePrefix="1" applyNumberFormat="1" applyFont="1" applyBorder="1" applyAlignment="1">
      <alignment horizontal="center"/>
    </xf>
    <xf numFmtId="3" fontId="7" fillId="0" borderId="8" xfId="0" applyNumberFormat="1" applyFont="1" applyBorder="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8" fillId="0" borderId="0" xfId="0" applyFont="1"/>
    <xf numFmtId="3" fontId="8" fillId="0" borderId="0" xfId="0" applyNumberFormat="1" applyFont="1"/>
    <xf numFmtId="0" fontId="9" fillId="0" borderId="0" xfId="0" applyFont="1"/>
    <xf numFmtId="0" fontId="3" fillId="0" borderId="0" xfId="0" applyFont="1" applyAlignment="1">
      <alignment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0" xfId="0" applyFont="1" applyBorder="1" applyAlignment="1">
      <alignment horizontal="center" wrapText="1"/>
    </xf>
    <xf numFmtId="0" fontId="4" fillId="0" borderId="11" xfId="0" applyFont="1" applyBorder="1" applyAlignment="1">
      <alignment horizontal="center" wrapText="1"/>
    </xf>
    <xf numFmtId="0" fontId="6" fillId="0" borderId="4" xfId="0" applyFont="1" applyBorder="1"/>
    <xf numFmtId="0" fontId="6" fillId="0" borderId="0" xfId="0" applyFont="1" applyBorder="1" applyAlignment="1">
      <alignment horizontal="left"/>
    </xf>
    <xf numFmtId="0" fontId="6" fillId="0" borderId="0" xfId="0" applyFont="1" applyBorder="1"/>
    <xf numFmtId="0" fontId="6" fillId="0" borderId="0" xfId="0" applyFont="1" applyBorder="1" applyAlignment="1">
      <alignment horizontal="right"/>
    </xf>
    <xf numFmtId="0" fontId="6" fillId="0" borderId="5" xfId="0" applyFont="1" applyBorder="1"/>
    <xf numFmtId="0" fontId="5" fillId="0" borderId="0" xfId="0" applyFont="1" applyBorder="1" applyAlignment="1">
      <alignment horizontal="left"/>
    </xf>
    <xf numFmtId="0" fontId="5" fillId="0" borderId="0" xfId="0" applyFont="1" applyBorder="1"/>
    <xf numFmtId="0" fontId="5" fillId="0" borderId="0" xfId="0" applyFont="1" applyBorder="1" applyAlignment="1">
      <alignment horizontal="right"/>
    </xf>
    <xf numFmtId="0" fontId="5" fillId="0" borderId="5" xfId="0" applyFont="1" applyBorder="1"/>
    <xf numFmtId="0" fontId="5" fillId="0" borderId="6" xfId="0" applyFont="1" applyBorder="1"/>
    <xf numFmtId="0" fontId="5" fillId="0" borderId="7" xfId="0" applyFont="1" applyBorder="1" applyAlignment="1">
      <alignment horizontal="left"/>
    </xf>
    <xf numFmtId="0" fontId="5" fillId="0" borderId="7" xfId="0" applyFont="1" applyBorder="1"/>
    <xf numFmtId="0" fontId="5" fillId="0" borderId="7" xfId="0" applyFont="1" applyBorder="1" applyAlignment="1">
      <alignment horizontal="right"/>
    </xf>
    <xf numFmtId="0" fontId="5" fillId="0" borderId="8" xfId="0" applyFont="1" applyBorder="1"/>
    <xf numFmtId="0" fontId="5" fillId="0" borderId="0" xfId="0" applyFont="1" applyAlignment="1"/>
    <xf numFmtId="3" fontId="5" fillId="0" borderId="4" xfId="0" applyNumberFormat="1" applyFont="1" applyBorder="1"/>
    <xf numFmtId="3" fontId="5" fillId="0" borderId="5" xfId="0" applyNumberFormat="1" applyFont="1" applyBorder="1"/>
    <xf numFmtId="3" fontId="5" fillId="0" borderId="6" xfId="0" applyNumberFormat="1" applyFont="1" applyBorder="1"/>
    <xf numFmtId="3" fontId="5" fillId="0" borderId="7" xfId="0" applyNumberFormat="1" applyFont="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5" fillId="0" borderId="11" xfId="0" applyNumberFormat="1" applyFont="1" applyBorder="1"/>
    <xf numFmtId="0" fontId="5" fillId="0" borderId="4" xfId="0" applyFont="1" applyBorder="1" applyAlignment="1">
      <alignment wrapText="1"/>
    </xf>
    <xf numFmtId="1" fontId="5" fillId="0" borderId="0" xfId="0" applyNumberFormat="1" applyFont="1" applyBorder="1"/>
    <xf numFmtId="0" fontId="5" fillId="0" borderId="6" xfId="0" applyFont="1" applyBorder="1" applyAlignment="1">
      <alignment wrapText="1"/>
    </xf>
    <xf numFmtId="0" fontId="5" fillId="0" borderId="9" xfId="0" applyFont="1" applyBorder="1"/>
    <xf numFmtId="0" fontId="5" fillId="0" borderId="10" xfId="0" applyFont="1" applyBorder="1"/>
    <xf numFmtId="0" fontId="5" fillId="0" borderId="11" xfId="0" applyFont="1" applyBorder="1"/>
    <xf numFmtId="0" fontId="4" fillId="0" borderId="4" xfId="0" applyFont="1" applyBorder="1" applyAlignment="1">
      <alignment wrapText="1"/>
    </xf>
    <xf numFmtId="3" fontId="4" fillId="0" borderId="0" xfId="0" applyNumberFormat="1" applyFont="1" applyBorder="1"/>
    <xf numFmtId="3" fontId="4" fillId="0" borderId="5" xfId="0" applyNumberFormat="1" applyFont="1" applyBorder="1"/>
    <xf numFmtId="0" fontId="5" fillId="0" borderId="12" xfId="0" applyFont="1" applyBorder="1"/>
    <xf numFmtId="3" fontId="5" fillId="0" borderId="13" xfId="0" applyNumberFormat="1" applyFont="1" applyBorder="1"/>
    <xf numFmtId="1" fontId="5" fillId="0" borderId="13" xfId="0" applyNumberFormat="1" applyFont="1" applyBorder="1"/>
    <xf numFmtId="3" fontId="4" fillId="0" borderId="13" xfId="0" applyNumberFormat="1" applyFont="1" applyBorder="1"/>
    <xf numFmtId="3" fontId="5" fillId="0" borderId="14" xfId="0" applyNumberFormat="1" applyFont="1" applyBorder="1"/>
    <xf numFmtId="0" fontId="5" fillId="0" borderId="15" xfId="0" applyFont="1" applyBorder="1"/>
    <xf numFmtId="3" fontId="5" fillId="0" borderId="16" xfId="0" applyNumberFormat="1" applyFont="1" applyBorder="1"/>
    <xf numFmtId="1" fontId="5" fillId="0" borderId="16" xfId="0" applyNumberFormat="1" applyFont="1" applyBorder="1"/>
    <xf numFmtId="3" fontId="4" fillId="0" borderId="16" xfId="0" applyNumberFormat="1" applyFont="1" applyBorder="1"/>
    <xf numFmtId="3" fontId="5" fillId="0" borderId="17" xfId="0" applyNumberFormat="1" applyFont="1" applyBorder="1"/>
    <xf numFmtId="0" fontId="12" fillId="0" borderId="0" xfId="3" applyFont="1"/>
    <xf numFmtId="0" fontId="13" fillId="0" borderId="0" xfId="3" applyFont="1"/>
    <xf numFmtId="0" fontId="14" fillId="0" borderId="0" xfId="3" applyFont="1" applyBorder="1" applyAlignment="1">
      <alignment horizontal="center"/>
    </xf>
    <xf numFmtId="0" fontId="15" fillId="0" borderId="0" xfId="3" applyFont="1" applyBorder="1"/>
    <xf numFmtId="0" fontId="16" fillId="0" borderId="0" xfId="3" applyFont="1" applyBorder="1"/>
    <xf numFmtId="3" fontId="12" fillId="0" borderId="0" xfId="3" applyNumberFormat="1" applyFont="1" applyBorder="1"/>
    <xf numFmtId="0" fontId="12" fillId="0" borderId="0" xfId="6" applyFont="1" applyBorder="1">
      <alignment horizontal="left"/>
    </xf>
    <xf numFmtId="3" fontId="12" fillId="0" borderId="0" xfId="9" applyNumberFormat="1" applyFont="1" applyBorder="1"/>
    <xf numFmtId="3" fontId="14" fillId="0" borderId="0" xfId="10" applyNumberFormat="1" applyFont="1" applyBorder="1"/>
    <xf numFmtId="9" fontId="14" fillId="0" borderId="0" xfId="4" applyFont="1" applyBorder="1"/>
    <xf numFmtId="0" fontId="18" fillId="0" borderId="0" xfId="0" applyFont="1"/>
    <xf numFmtId="0" fontId="18" fillId="0" borderId="0" xfId="0" applyFont="1" applyAlignment="1">
      <alignment horizontal="center"/>
    </xf>
    <xf numFmtId="0" fontId="19" fillId="0" borderId="0" xfId="0" applyFont="1"/>
    <xf numFmtId="0" fontId="18" fillId="0" borderId="0" xfId="0" applyFont="1" applyAlignment="1"/>
    <xf numFmtId="0" fontId="20" fillId="0" borderId="0" xfId="3" applyFont="1"/>
    <xf numFmtId="0" fontId="21" fillId="0" borderId="0" xfId="3" applyFont="1" applyBorder="1"/>
    <xf numFmtId="0" fontId="21" fillId="0" borderId="0" xfId="3" applyFont="1"/>
    <xf numFmtId="9" fontId="20" fillId="0" borderId="0" xfId="4" applyFont="1" applyBorder="1"/>
    <xf numFmtId="9" fontId="20" fillId="0" borderId="13" xfId="4" applyFont="1" applyFill="1" applyBorder="1"/>
    <xf numFmtId="9" fontId="20" fillId="0" borderId="0" xfId="4" applyFont="1" applyBorder="1" applyAlignment="1">
      <alignment horizontal="right"/>
    </xf>
    <xf numFmtId="9" fontId="20" fillId="0" borderId="23" xfId="4" applyFont="1" applyBorder="1" applyAlignment="1">
      <alignment horizontal="right"/>
    </xf>
    <xf numFmtId="9" fontId="22" fillId="0" borderId="18" xfId="4" applyFont="1" applyBorder="1"/>
    <xf numFmtId="0" fontId="22" fillId="0" borderId="0" xfId="3" applyFont="1" applyBorder="1"/>
    <xf numFmtId="9" fontId="22" fillId="0" borderId="0" xfId="4" applyFont="1" applyBorder="1"/>
    <xf numFmtId="3" fontId="20" fillId="0" borderId="0" xfId="3" applyNumberFormat="1" applyFont="1" applyBorder="1"/>
    <xf numFmtId="0" fontId="4" fillId="0" borderId="19" xfId="0" applyFont="1" applyBorder="1"/>
    <xf numFmtId="3" fontId="4" fillId="0" borderId="19" xfId="0" applyNumberFormat="1" applyFont="1" applyBorder="1"/>
    <xf numFmtId="9" fontId="4" fillId="0" borderId="22" xfId="2" applyFont="1" applyBorder="1"/>
    <xf numFmtId="0" fontId="23" fillId="0" borderId="0" xfId="3" applyFont="1"/>
    <xf numFmtId="0" fontId="21" fillId="0" borderId="0" xfId="6" applyFont="1" applyBorder="1">
      <alignment horizontal="left"/>
    </xf>
    <xf numFmtId="3" fontId="21" fillId="0" borderId="0" xfId="9" applyNumberFormat="1" applyFont="1" applyBorder="1"/>
    <xf numFmtId="3" fontId="24" fillId="0" borderId="0" xfId="10" applyNumberFormat="1" applyFont="1" applyBorder="1"/>
    <xf numFmtId="9" fontId="4" fillId="0" borderId="18" xfId="0" applyNumberFormat="1" applyFont="1" applyBorder="1"/>
    <xf numFmtId="0" fontId="0" fillId="0" borderId="0" xfId="0" applyFill="1" applyBorder="1"/>
    <xf numFmtId="0" fontId="4" fillId="0" borderId="26" xfId="0" applyFont="1" applyBorder="1"/>
    <xf numFmtId="0" fontId="4" fillId="0" borderId="27" xfId="0" applyFont="1" applyBorder="1"/>
    <xf numFmtId="0" fontId="4" fillId="0" borderId="28" xfId="0" applyFont="1" applyBorder="1"/>
    <xf numFmtId="9" fontId="5" fillId="0" borderId="0" xfId="2" applyFont="1" applyBorder="1"/>
    <xf numFmtId="9" fontId="5" fillId="0" borderId="29" xfId="2" applyFont="1" applyBorder="1"/>
    <xf numFmtId="9" fontId="4" fillId="0" borderId="30" xfId="2" applyFont="1" applyBorder="1"/>
    <xf numFmtId="0" fontId="4" fillId="0" borderId="31" xfId="0" applyFont="1" applyBorder="1"/>
    <xf numFmtId="0" fontId="5" fillId="0" borderId="32" xfId="0" applyFont="1" applyBorder="1"/>
    <xf numFmtId="164" fontId="4" fillId="0" borderId="33" xfId="2" applyNumberFormat="1" applyFont="1" applyBorder="1"/>
    <xf numFmtId="164" fontId="4" fillId="0" borderId="34" xfId="2" applyNumberFormat="1" applyFont="1" applyBorder="1"/>
    <xf numFmtId="0" fontId="5" fillId="0" borderId="36" xfId="0" applyFont="1" applyBorder="1"/>
    <xf numFmtId="0" fontId="5" fillId="0" borderId="35" xfId="0" applyFont="1" applyBorder="1"/>
    <xf numFmtId="9" fontId="4" fillId="0" borderId="28" xfId="0" applyNumberFormat="1" applyFont="1" applyBorder="1"/>
    <xf numFmtId="0" fontId="22" fillId="0" borderId="24" xfId="3" applyFont="1" applyBorder="1"/>
    <xf numFmtId="3" fontId="22" fillId="0" borderId="38" xfId="3" applyNumberFormat="1" applyFont="1" applyBorder="1"/>
    <xf numFmtId="0" fontId="22" fillId="0" borderId="39" xfId="3" applyFont="1" applyBorder="1"/>
    <xf numFmtId="0" fontId="22" fillId="0" borderId="38" xfId="3" applyFont="1" applyBorder="1"/>
    <xf numFmtId="0" fontId="20" fillId="0" borderId="40" xfId="3" applyFont="1" applyBorder="1"/>
    <xf numFmtId="9" fontId="20" fillId="0" borderId="41" xfId="4" applyFont="1" applyFill="1" applyBorder="1"/>
    <xf numFmtId="0" fontId="22" fillId="0" borderId="21" xfId="3" applyFont="1" applyBorder="1"/>
    <xf numFmtId="9" fontId="22" fillId="0" borderId="42" xfId="4" applyFont="1" applyFill="1" applyBorder="1"/>
    <xf numFmtId="0" fontId="22" fillId="0" borderId="43" xfId="3" applyFont="1" applyBorder="1"/>
    <xf numFmtId="9" fontId="22" fillId="0" borderId="20" xfId="4" applyFont="1" applyBorder="1"/>
    <xf numFmtId="9" fontId="20" fillId="0" borderId="44" xfId="4" applyFont="1" applyBorder="1"/>
    <xf numFmtId="0" fontId="4" fillId="0" borderId="48" xfId="0" applyFont="1" applyBorder="1"/>
    <xf numFmtId="0" fontId="5" fillId="0" borderId="49" xfId="0" applyFont="1" applyBorder="1"/>
    <xf numFmtId="0" fontId="5" fillId="0" borderId="23" xfId="0" applyFont="1" applyBorder="1"/>
    <xf numFmtId="0" fontId="5" fillId="0" borderId="39" xfId="0" applyFont="1" applyBorder="1"/>
    <xf numFmtId="0" fontId="20" fillId="0" borderId="0" xfId="3" applyFont="1" applyBorder="1"/>
    <xf numFmtId="0" fontId="22" fillId="0" borderId="9" xfId="3" applyFont="1" applyFill="1" applyBorder="1"/>
    <xf numFmtId="0" fontId="22" fillId="0" borderId="12" xfId="3" applyFont="1" applyFill="1" applyBorder="1"/>
    <xf numFmtId="3" fontId="22" fillId="0" borderId="12" xfId="3" applyNumberFormat="1" applyFont="1" applyFill="1" applyBorder="1"/>
    <xf numFmtId="0" fontId="22" fillId="0" borderId="37" xfId="3" applyFont="1" applyFill="1" applyBorder="1"/>
    <xf numFmtId="0" fontId="20" fillId="0" borderId="4" xfId="3" applyFont="1" applyFill="1" applyBorder="1"/>
    <xf numFmtId="3" fontId="20" fillId="0" borderId="13" xfId="4" applyNumberFormat="1" applyFont="1" applyFill="1" applyBorder="1"/>
    <xf numFmtId="3" fontId="20" fillId="0" borderId="45" xfId="4" applyNumberFormat="1" applyFont="1" applyFill="1" applyBorder="1"/>
    <xf numFmtId="0" fontId="25" fillId="0" borderId="0" xfId="3" applyFont="1"/>
    <xf numFmtId="0" fontId="20" fillId="0" borderId="6" xfId="3" applyFont="1" applyFill="1" applyBorder="1"/>
    <xf numFmtId="3" fontId="20" fillId="0" borderId="14" xfId="4" applyNumberFormat="1" applyFont="1" applyFill="1" applyBorder="1"/>
    <xf numFmtId="9" fontId="20" fillId="0" borderId="14" xfId="4" applyFont="1" applyFill="1" applyBorder="1"/>
    <xf numFmtId="3" fontId="20" fillId="0" borderId="46" xfId="4" applyNumberFormat="1" applyFont="1" applyFill="1" applyBorder="1"/>
    <xf numFmtId="0" fontId="20" fillId="0" borderId="0" xfId="3" applyFont="1" applyFill="1" applyBorder="1"/>
    <xf numFmtId="3" fontId="20" fillId="0" borderId="0" xfId="4" applyNumberFormat="1" applyFont="1" applyFill="1" applyBorder="1"/>
    <xf numFmtId="9" fontId="20" fillId="0" borderId="0" xfId="4" applyFont="1" applyFill="1" applyBorder="1"/>
    <xf numFmtId="0" fontId="25" fillId="0" borderId="0" xfId="3" applyFont="1" applyFill="1" applyBorder="1"/>
    <xf numFmtId="0" fontId="28" fillId="0" borderId="0" xfId="0" applyFont="1"/>
    <xf numFmtId="0" fontId="6" fillId="0" borderId="0" xfId="0" applyFont="1"/>
    <xf numFmtId="0" fontId="7" fillId="0" borderId="0" xfId="0" applyFont="1"/>
    <xf numFmtId="9" fontId="6" fillId="0" borderId="0" xfId="0" applyNumberFormat="1" applyFont="1"/>
    <xf numFmtId="3" fontId="6" fillId="0" borderId="0" xfId="0" applyNumberFormat="1" applyFont="1"/>
    <xf numFmtId="0" fontId="7" fillId="0" borderId="0" xfId="0" applyFont="1" applyAlignment="1">
      <alignment horizontal="right"/>
    </xf>
    <xf numFmtId="0" fontId="29" fillId="2" borderId="0" xfId="13" applyFont="1" applyFill="1" applyBorder="1" applyAlignment="1">
      <alignment horizontal="left"/>
    </xf>
    <xf numFmtId="0" fontId="29" fillId="2" borderId="0" xfId="13" applyFont="1" applyFill="1" applyBorder="1"/>
    <xf numFmtId="0" fontId="7" fillId="0" borderId="0" xfId="13" applyFont="1" applyBorder="1" applyAlignment="1">
      <alignment horizontal="right" vertical="center" wrapText="1"/>
    </xf>
    <xf numFmtId="9" fontId="7" fillId="0" borderId="0" xfId="0" applyNumberFormat="1" applyFont="1" applyAlignment="1">
      <alignment vertical="center"/>
    </xf>
    <xf numFmtId="9" fontId="7" fillId="0" borderId="0" xfId="12" applyFont="1" applyAlignment="1">
      <alignment vertical="center"/>
    </xf>
    <xf numFmtId="0" fontId="7" fillId="0" borderId="0" xfId="13" applyFont="1" applyBorder="1" applyAlignment="1">
      <alignment horizontal="left"/>
    </xf>
    <xf numFmtId="3" fontId="7" fillId="0" borderId="0" xfId="0" applyNumberFormat="1" applyFont="1"/>
    <xf numFmtId="165" fontId="7" fillId="0" borderId="0" xfId="0" applyNumberFormat="1" applyFont="1"/>
    <xf numFmtId="165" fontId="6" fillId="0" borderId="0" xfId="0" applyNumberFormat="1" applyFont="1"/>
    <xf numFmtId="166" fontId="7" fillId="0" borderId="0" xfId="0" applyNumberFormat="1" applyFont="1"/>
    <xf numFmtId="164" fontId="6" fillId="0" borderId="0" xfId="13" applyNumberFormat="1" applyFont="1" applyFill="1"/>
    <xf numFmtId="164" fontId="6" fillId="0" borderId="0" xfId="12" applyNumberFormat="1" applyFont="1"/>
    <xf numFmtId="167" fontId="5" fillId="0" borderId="0" xfId="11" applyNumberFormat="1" applyFont="1"/>
    <xf numFmtId="0" fontId="7" fillId="0" borderId="0" xfId="13" applyFont="1" applyBorder="1" applyAlignment="1">
      <alignment horizontal="center" vertical="center" wrapText="1"/>
    </xf>
    <xf numFmtId="0" fontId="6" fillId="0" borderId="0" xfId="13" applyFont="1" applyBorder="1" applyAlignment="1">
      <alignment horizontal="center" vertical="center" wrapText="1"/>
    </xf>
    <xf numFmtId="0" fontId="6" fillId="0" borderId="0" xfId="13" applyFont="1" applyBorder="1" applyAlignment="1">
      <alignment horizontal="center" vertical="center"/>
    </xf>
    <xf numFmtId="0" fontId="7" fillId="2" borderId="0" xfId="13" applyFont="1" applyFill="1" applyBorder="1"/>
    <xf numFmtId="0" fontId="6" fillId="0" borderId="0" xfId="13" applyFont="1" applyBorder="1"/>
    <xf numFmtId="3" fontId="6" fillId="3" borderId="0" xfId="0" applyNumberFormat="1" applyFont="1" applyFill="1"/>
    <xf numFmtId="0" fontId="6" fillId="3" borderId="0" xfId="0" applyFont="1" applyFill="1"/>
    <xf numFmtId="166" fontId="6" fillId="0" borderId="0" xfId="0" applyNumberFormat="1" applyFont="1"/>
    <xf numFmtId="3" fontId="6" fillId="3" borderId="0" xfId="0" applyNumberFormat="1" applyFont="1" applyFill="1" applyBorder="1"/>
    <xf numFmtId="0" fontId="6" fillId="3" borderId="0" xfId="0" applyFont="1" applyFill="1" applyBorder="1"/>
    <xf numFmtId="164" fontId="7" fillId="0" borderId="0" xfId="13" applyNumberFormat="1" applyFont="1" applyFill="1"/>
    <xf numFmtId="167" fontId="6" fillId="0" borderId="0" xfId="11" applyNumberFormat="1" applyFont="1"/>
    <xf numFmtId="0" fontId="29" fillId="0" borderId="50" xfId="0" applyFont="1" applyBorder="1" applyAlignment="1">
      <alignment horizontal="center" vertical="center"/>
    </xf>
    <xf numFmtId="0" fontId="7" fillId="0" borderId="51" xfId="0" applyFont="1" applyBorder="1" applyAlignment="1">
      <alignment horizontal="center" vertical="center" wrapText="1"/>
    </xf>
    <xf numFmtId="0" fontId="29" fillId="0" borderId="52" xfId="0" applyFont="1" applyBorder="1" applyAlignment="1">
      <alignment horizontal="center" vertical="center"/>
    </xf>
    <xf numFmtId="3" fontId="7" fillId="0" borderId="54" xfId="0" applyNumberFormat="1" applyFont="1" applyBorder="1"/>
    <xf numFmtId="3" fontId="7" fillId="0" borderId="54" xfId="0" applyNumberFormat="1" applyFont="1" applyBorder="1" applyAlignment="1">
      <alignment vertical="center"/>
    </xf>
    <xf numFmtId="3" fontId="28" fillId="0" borderId="57" xfId="0" applyNumberFormat="1" applyFont="1" applyBorder="1"/>
    <xf numFmtId="3" fontId="28" fillId="0" borderId="59" xfId="0" applyNumberFormat="1" applyFont="1" applyBorder="1"/>
    <xf numFmtId="0" fontId="29" fillId="0" borderId="60" xfId="0" applyFont="1" applyFill="1" applyBorder="1"/>
    <xf numFmtId="0" fontId="6" fillId="0" borderId="0" xfId="3" applyFont="1" applyBorder="1" applyAlignment="1">
      <alignment vertical="center" wrapText="1"/>
    </xf>
    <xf numFmtId="9" fontId="7" fillId="0" borderId="54" xfId="0" applyNumberFormat="1" applyFont="1" applyBorder="1"/>
    <xf numFmtId="0" fontId="29" fillId="0" borderId="56" xfId="0" applyFont="1" applyBorder="1"/>
    <xf numFmtId="3" fontId="29" fillId="0" borderId="57" xfId="0" applyNumberFormat="1" applyFont="1" applyBorder="1"/>
    <xf numFmtId="9" fontId="28" fillId="0" borderId="57" xfId="0" applyNumberFormat="1" applyFont="1" applyBorder="1"/>
    <xf numFmtId="0" fontId="29" fillId="0" borderId="58" xfId="0" applyFont="1" applyBorder="1"/>
    <xf numFmtId="3" fontId="29" fillId="0" borderId="59" xfId="0" applyNumberFormat="1" applyFont="1" applyBorder="1"/>
    <xf numFmtId="3" fontId="29" fillId="0" borderId="60" xfId="0" applyNumberFormat="1" applyFont="1" applyBorder="1"/>
    <xf numFmtId="9" fontId="28" fillId="0" borderId="0" xfId="0" applyNumberFormat="1" applyFont="1" applyBorder="1"/>
    <xf numFmtId="165" fontId="7" fillId="0" borderId="59" xfId="0" applyNumberFormat="1" applyFont="1" applyFill="1" applyBorder="1"/>
    <xf numFmtId="165" fontId="7" fillId="0" borderId="0" xfId="0" applyNumberFormat="1" applyFont="1" applyFill="1" applyBorder="1"/>
    <xf numFmtId="166" fontId="7" fillId="0" borderId="61" xfId="0" applyNumberFormat="1" applyFont="1" applyFill="1" applyBorder="1" applyAlignment="1">
      <alignment vertical="center"/>
    </xf>
    <xf numFmtId="166" fontId="7" fillId="0" borderId="53"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xf numFmtId="0" fontId="6" fillId="0" borderId="53" xfId="0" applyFont="1" applyBorder="1"/>
    <xf numFmtId="3" fontId="6" fillId="0" borderId="54" xfId="0" applyNumberFormat="1" applyFont="1" applyBorder="1"/>
    <xf numFmtId="0" fontId="6" fillId="0" borderId="55" xfId="0" applyFont="1" applyBorder="1" applyAlignment="1">
      <alignment vertical="center" wrapText="1"/>
    </xf>
    <xf numFmtId="3" fontId="6" fillId="0" borderId="54" xfId="0" applyNumberFormat="1" applyFont="1" applyBorder="1" applyAlignment="1">
      <alignment vertical="center"/>
    </xf>
    <xf numFmtId="0" fontId="6" fillId="0" borderId="55" xfId="0" applyFont="1" applyBorder="1"/>
    <xf numFmtId="165" fontId="6" fillId="0" borderId="59" xfId="0" applyNumberFormat="1" applyFont="1" applyFill="1" applyBorder="1"/>
    <xf numFmtId="165" fontId="6" fillId="0" borderId="60" xfId="0" applyNumberFormat="1" applyFont="1" applyFill="1" applyBorder="1"/>
    <xf numFmtId="0" fontId="29" fillId="0" borderId="0" xfId="0" applyFont="1" applyFill="1" applyAlignment="1">
      <alignment wrapText="1"/>
    </xf>
    <xf numFmtId="0" fontId="6" fillId="0" borderId="0" xfId="0" applyFont="1" applyFill="1"/>
    <xf numFmtId="0" fontId="29" fillId="0" borderId="0" xfId="0" applyFont="1" applyAlignment="1">
      <alignment horizontal="center" vertical="center"/>
    </xf>
    <xf numFmtId="3" fontId="29" fillId="0" borderId="0" xfId="0" applyNumberFormat="1" applyFont="1"/>
    <xf numFmtId="0" fontId="29" fillId="0" borderId="0" xfId="0" applyFont="1" applyAlignment="1">
      <alignment horizontal="right"/>
    </xf>
    <xf numFmtId="167" fontId="5" fillId="0" borderId="0" xfId="11" applyNumberFormat="1" applyFont="1" applyAlignment="1">
      <alignment horizontal="right"/>
    </xf>
    <xf numFmtId="0" fontId="4" fillId="0" borderId="0" xfId="0" applyFont="1"/>
    <xf numFmtId="0" fontId="5" fillId="0" borderId="0" xfId="0" applyFont="1" applyAlignment="1">
      <alignment horizontal="center" vertical="center"/>
    </xf>
    <xf numFmtId="0" fontId="33" fillId="4" borderId="0" xfId="0" applyFont="1" applyFill="1" applyAlignment="1">
      <alignment horizontal="center" vertical="center"/>
    </xf>
    <xf numFmtId="0" fontId="5" fillId="4" borderId="0" xfId="0" applyFont="1" applyFill="1" applyAlignment="1">
      <alignment horizontal="center" vertical="center" wrapText="1"/>
    </xf>
    <xf numFmtId="0" fontId="33" fillId="4" borderId="0" xfId="0" applyFont="1" applyFill="1" applyAlignment="1">
      <alignment horizontal="left" vertical="center"/>
    </xf>
    <xf numFmtId="0" fontId="5" fillId="4" borderId="0" xfId="0" applyFont="1" applyFill="1"/>
    <xf numFmtId="0" fontId="29" fillId="4" borderId="0" xfId="0" applyFont="1" applyFill="1" applyAlignment="1">
      <alignment horizontal="center"/>
    </xf>
    <xf numFmtId="0" fontId="6" fillId="0" borderId="0" xfId="0" applyFont="1" applyAlignment="1">
      <alignment vertical="top"/>
    </xf>
    <xf numFmtId="3" fontId="5" fillId="4" borderId="0" xfId="0" applyNumberFormat="1" applyFont="1" applyFill="1"/>
    <xf numFmtId="3" fontId="5" fillId="0" borderId="0" xfId="0" applyNumberFormat="1" applyFont="1"/>
    <xf numFmtId="3" fontId="5" fillId="4" borderId="0" xfId="0" applyNumberFormat="1" applyFont="1" applyFill="1" applyAlignment="1">
      <alignment horizontal="right" indent="3"/>
    </xf>
    <xf numFmtId="0" fontId="5" fillId="4" borderId="0" xfId="0" applyFont="1" applyFill="1" applyAlignment="1">
      <alignment horizontal="right"/>
    </xf>
    <xf numFmtId="0" fontId="6" fillId="0" borderId="0" xfId="0" applyFont="1" applyAlignment="1">
      <alignment horizontal="right" indent="1"/>
    </xf>
    <xf numFmtId="0" fontId="5" fillId="4" borderId="0" xfId="0" applyFont="1" applyFill="1" applyAlignment="1">
      <alignment horizontal="right" indent="3"/>
    </xf>
    <xf numFmtId="0" fontId="6" fillId="0" borderId="0" xfId="0" applyFont="1" applyAlignment="1">
      <alignment horizontal="left" indent="2"/>
    </xf>
    <xf numFmtId="0" fontId="6" fillId="0" borderId="0" xfId="0" applyFont="1" applyAlignment="1">
      <alignment horizontal="left"/>
    </xf>
    <xf numFmtId="1" fontId="5" fillId="4" borderId="0" xfId="0" applyNumberFormat="1" applyFont="1" applyFill="1" applyAlignment="1">
      <alignment horizontal="right"/>
    </xf>
    <xf numFmtId="167" fontId="6" fillId="0" borderId="0" xfId="11" applyNumberFormat="1" applyFont="1" applyAlignment="1">
      <alignment horizontal="right"/>
    </xf>
    <xf numFmtId="0" fontId="29" fillId="0" borderId="0" xfId="0" applyFont="1" applyAlignment="1">
      <alignment horizontal="left"/>
    </xf>
    <xf numFmtId="3" fontId="5" fillId="4" borderId="0" xfId="0" applyNumberFormat="1" applyFont="1" applyFill="1" applyAlignment="1">
      <alignment horizontal="right"/>
    </xf>
    <xf numFmtId="3" fontId="5" fillId="4" borderId="0" xfId="0" applyNumberFormat="1" applyFont="1" applyFill="1" applyAlignment="1">
      <alignment horizontal="right" vertical="top"/>
    </xf>
    <xf numFmtId="167" fontId="6" fillId="0" borderId="0" xfId="11" applyNumberFormat="1" applyFont="1" applyAlignment="1">
      <alignment horizontal="right" vertical="top"/>
    </xf>
    <xf numFmtId="3" fontId="5" fillId="4" borderId="0" xfId="0" applyNumberFormat="1" applyFont="1" applyFill="1" applyAlignment="1">
      <alignment horizontal="right" vertical="top" indent="3"/>
    </xf>
    <xf numFmtId="0" fontId="5" fillId="4" borderId="0" xfId="0" applyFont="1" applyFill="1" applyAlignment="1">
      <alignment horizontal="right" vertical="center"/>
    </xf>
    <xf numFmtId="167" fontId="6" fillId="4" borderId="0" xfId="11" applyNumberFormat="1" applyFont="1" applyFill="1" applyAlignment="1">
      <alignment horizontal="right" vertical="center"/>
    </xf>
    <xf numFmtId="0" fontId="5" fillId="4" borderId="0" xfId="0" applyFont="1" applyFill="1" applyAlignment="1">
      <alignment horizontal="right" vertical="center" indent="3"/>
    </xf>
    <xf numFmtId="0" fontId="5" fillId="4" borderId="0" xfId="0" applyFont="1" applyFill="1" applyAlignment="1">
      <alignment horizontal="right" vertical="top"/>
    </xf>
    <xf numFmtId="0" fontId="33" fillId="4" borderId="0" xfId="0" applyFont="1" applyFill="1" applyAlignment="1">
      <alignment vertical="center"/>
    </xf>
    <xf numFmtId="167" fontId="6" fillId="4" borderId="0" xfId="11" applyNumberFormat="1" applyFont="1" applyFill="1" applyAlignment="1">
      <alignment horizontal="right"/>
    </xf>
    <xf numFmtId="0" fontId="6" fillId="0" borderId="0" xfId="0" applyFont="1" applyAlignment="1">
      <alignment wrapText="1"/>
    </xf>
    <xf numFmtId="1" fontId="6" fillId="0" borderId="0" xfId="0" applyNumberFormat="1" applyFont="1" applyAlignment="1">
      <alignment horizontal="right" indent="2"/>
    </xf>
    <xf numFmtId="0" fontId="34" fillId="4" borderId="0" xfId="0" applyFont="1" applyFill="1" applyAlignment="1">
      <alignment horizontal="right" indent="3"/>
    </xf>
    <xf numFmtId="0" fontId="29" fillId="0" borderId="0" xfId="0" applyFont="1" applyAlignment="1">
      <alignment vertical="center"/>
    </xf>
    <xf numFmtId="1" fontId="5" fillId="4" borderId="0" xfId="12" applyNumberFormat="1" applyFont="1" applyFill="1" applyAlignment="1">
      <alignment horizontal="right" vertical="center"/>
    </xf>
    <xf numFmtId="1" fontId="6" fillId="0" borderId="0" xfId="12" applyNumberFormat="1" applyFont="1" applyAlignment="1">
      <alignment horizontal="right" vertical="center"/>
    </xf>
    <xf numFmtId="3" fontId="6" fillId="0" borderId="0" xfId="11" applyNumberFormat="1" applyFont="1" applyAlignment="1">
      <alignment horizontal="right" indent="2"/>
    </xf>
    <xf numFmtId="167" fontId="6" fillId="0" borderId="0" xfId="11" applyNumberFormat="1" applyFont="1" applyAlignment="1">
      <alignment horizontal="right" indent="1"/>
    </xf>
    <xf numFmtId="166" fontId="6" fillId="0" borderId="0" xfId="14" applyNumberFormat="1" applyFont="1" applyAlignment="1">
      <alignment horizontal="right" indent="1"/>
    </xf>
    <xf numFmtId="1" fontId="6" fillId="0" borderId="0" xfId="0" applyNumberFormat="1" applyFont="1" applyAlignment="1">
      <alignment horizontal="right" indent="1"/>
    </xf>
    <xf numFmtId="166" fontId="5" fillId="4" borderId="0" xfId="0" applyNumberFormat="1" applyFont="1" applyFill="1" applyAlignment="1">
      <alignment horizontal="right"/>
    </xf>
    <xf numFmtId="166" fontId="6" fillId="0" borderId="0" xfId="11" applyNumberFormat="1" applyFont="1" applyAlignment="1">
      <alignment horizontal="right" indent="1"/>
    </xf>
    <xf numFmtId="0" fontId="29" fillId="0" borderId="0" xfId="0" applyFont="1" applyAlignment="1"/>
    <xf numFmtId="0" fontId="29" fillId="0" borderId="0" xfId="0" applyFont="1" applyAlignment="1">
      <alignment vertical="top"/>
    </xf>
    <xf numFmtId="0" fontId="35" fillId="0" borderId="0" xfId="0" applyFont="1" applyAlignment="1">
      <alignment vertical="center"/>
    </xf>
    <xf numFmtId="168" fontId="6" fillId="0" borderId="0" xfId="11" applyNumberFormat="1" applyFont="1" applyAlignment="1">
      <alignment horizontal="right"/>
    </xf>
    <xf numFmtId="1" fontId="6" fillId="0" borderId="0" xfId="0" applyNumberFormat="1" applyFont="1" applyAlignment="1">
      <alignment horizontal="right"/>
    </xf>
    <xf numFmtId="3" fontId="6" fillId="0" borderId="0" xfId="0" applyNumberFormat="1" applyFont="1" applyBorder="1" applyAlignment="1">
      <alignment horizontal="right" indent="1"/>
    </xf>
    <xf numFmtId="0" fontId="6" fillId="0" borderId="0" xfId="0" applyFont="1" applyBorder="1" applyAlignment="1">
      <alignment horizontal="left" indent="2"/>
    </xf>
    <xf numFmtId="3" fontId="5" fillId="4" borderId="0" xfId="12" applyNumberFormat="1" applyFont="1" applyFill="1" applyAlignment="1">
      <alignment horizontal="right"/>
    </xf>
    <xf numFmtId="3" fontId="5" fillId="0" borderId="0" xfId="12" applyNumberFormat="1" applyFont="1" applyAlignment="1">
      <alignment horizontal="right" indent="1"/>
    </xf>
    <xf numFmtId="1" fontId="5" fillId="4" borderId="0" xfId="12" applyNumberFormat="1" applyFont="1" applyFill="1" applyAlignment="1">
      <alignment horizontal="right"/>
    </xf>
    <xf numFmtId="1" fontId="6" fillId="0" borderId="0" xfId="12" applyNumberFormat="1" applyFont="1" applyBorder="1" applyAlignment="1">
      <alignment horizontal="right" indent="1"/>
    </xf>
    <xf numFmtId="167" fontId="29" fillId="0" borderId="0" xfId="0" applyNumberFormat="1" applyFont="1"/>
    <xf numFmtId="0" fontId="36" fillId="0" borderId="24"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37" fillId="0" borderId="64" xfId="0" applyFont="1" applyBorder="1"/>
    <xf numFmtId="167" fontId="37" fillId="0" borderId="49" xfId="11" applyNumberFormat="1" applyFont="1" applyBorder="1"/>
    <xf numFmtId="9" fontId="37" fillId="0" borderId="0" xfId="12" applyFont="1"/>
    <xf numFmtId="0" fontId="37" fillId="0" borderId="16" xfId="0" applyFont="1" applyBorder="1"/>
    <xf numFmtId="167" fontId="37" fillId="0" borderId="23" xfId="11" applyNumberFormat="1" applyFont="1" applyBorder="1"/>
    <xf numFmtId="0" fontId="37" fillId="0" borderId="24" xfId="0" applyFont="1" applyBorder="1"/>
    <xf numFmtId="9" fontId="37" fillId="0" borderId="65" xfId="12" applyFont="1" applyBorder="1"/>
    <xf numFmtId="0" fontId="18" fillId="0" borderId="0" xfId="0" quotePrefix="1" applyFont="1" applyAlignment="1">
      <alignment wrapText="1"/>
    </xf>
    <xf numFmtId="0" fontId="18" fillId="0" borderId="0" xfId="0" quotePrefix="1" applyFont="1"/>
    <xf numFmtId="0" fontId="7" fillId="0" borderId="0" xfId="0" quotePrefix="1" applyFont="1" applyFill="1" applyBorder="1"/>
    <xf numFmtId="0" fontId="7" fillId="0" borderId="0" xfId="0" quotePrefix="1" applyFont="1" applyFill="1" applyBorder="1" applyAlignment="1">
      <alignment wrapText="1"/>
    </xf>
    <xf numFmtId="0" fontId="7" fillId="0" borderId="0" xfId="0" applyFont="1" applyFill="1" applyBorder="1" applyAlignment="1">
      <alignment wrapText="1"/>
    </xf>
    <xf numFmtId="0" fontId="29" fillId="0" borderId="0" xfId="0" applyFont="1"/>
    <xf numFmtId="0" fontId="7" fillId="0" borderId="0" xfId="0" applyFont="1" applyAlignment="1">
      <alignment horizontal="left"/>
    </xf>
    <xf numFmtId="0" fontId="18" fillId="0" borderId="0" xfId="0" applyFont="1" applyAlignment="1">
      <alignment horizontal="right"/>
    </xf>
    <xf numFmtId="0" fontId="20" fillId="0" borderId="0" xfId="15" applyFont="1" applyBorder="1"/>
    <xf numFmtId="0" fontId="20" fillId="0" borderId="63" xfId="15" applyFont="1" applyBorder="1"/>
    <xf numFmtId="0" fontId="22" fillId="0" borderId="63" xfId="15" applyFont="1" applyBorder="1" applyAlignment="1">
      <alignment vertical="top" wrapText="1"/>
    </xf>
    <xf numFmtId="0" fontId="22" fillId="0" borderId="24" xfId="15" applyFont="1" applyBorder="1" applyAlignment="1">
      <alignment vertical="top" wrapText="1"/>
    </xf>
    <xf numFmtId="0" fontId="22" fillId="0" borderId="0" xfId="15" applyFont="1"/>
    <xf numFmtId="1" fontId="22" fillId="0" borderId="0" xfId="15" applyNumberFormat="1" applyFont="1"/>
    <xf numFmtId="0" fontId="21" fillId="0" borderId="0" xfId="15" applyFont="1"/>
    <xf numFmtId="0" fontId="22" fillId="0" borderId="64" xfId="15" applyFont="1" applyBorder="1"/>
    <xf numFmtId="0" fontId="20" fillId="0" borderId="16" xfId="15" applyFont="1" applyBorder="1"/>
    <xf numFmtId="0" fontId="22" fillId="0" borderId="16" xfId="15" applyFont="1" applyBorder="1"/>
    <xf numFmtId="0" fontId="7" fillId="0" borderId="0" xfId="0" applyFont="1" applyAlignment="1">
      <alignment horizontal="left" wrapText="1"/>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2" fillId="0" borderId="16" xfId="15" applyFont="1" applyBorder="1" applyAlignment="1">
      <alignment horizontal="center" vertical="top" wrapText="1"/>
    </xf>
    <xf numFmtId="0" fontId="22" fillId="0" borderId="24" xfId="15" applyFont="1" applyBorder="1" applyAlignment="1">
      <alignment horizontal="center" vertical="top"/>
    </xf>
    <xf numFmtId="0" fontId="22" fillId="0" borderId="64" xfId="15" applyFont="1" applyBorder="1" applyAlignment="1">
      <alignment horizontal="center" vertical="top"/>
    </xf>
    <xf numFmtId="0" fontId="22" fillId="0" borderId="49" xfId="15" applyFont="1" applyBorder="1" applyAlignment="1">
      <alignment horizontal="center" vertical="top"/>
    </xf>
    <xf numFmtId="0" fontId="4" fillId="0" borderId="25" xfId="0" applyFont="1" applyFill="1" applyBorder="1"/>
    <xf numFmtId="0" fontId="5" fillId="0" borderId="47" xfId="0" applyFont="1" applyBorder="1" applyAlignment="1">
      <alignment horizontal="center"/>
    </xf>
    <xf numFmtId="0" fontId="5" fillId="0" borderId="48" xfId="0" applyFont="1" applyBorder="1" applyAlignment="1">
      <alignment horizontal="center"/>
    </xf>
    <xf numFmtId="0" fontId="5" fillId="0" borderId="35" xfId="0" applyFont="1" applyBorder="1" applyAlignment="1">
      <alignment horizontal="center"/>
    </xf>
    <xf numFmtId="0" fontId="18" fillId="0" borderId="0" xfId="0" applyFont="1" applyAlignment="1">
      <alignment horizontal="left" wrapText="1"/>
    </xf>
  </cellXfs>
  <cellStyles count="16">
    <cellStyle name="Lien hypertexte" xfId="1" builtinId="8"/>
    <cellStyle name="Milliers" xfId="11" builtinId="3"/>
    <cellStyle name="Motif" xfId="14"/>
    <cellStyle name="Normal" xfId="0" builtinId="0"/>
    <cellStyle name="Normal 2" xfId="3"/>
    <cellStyle name="Normal 3" xfId="15"/>
    <cellStyle name="Pourcentage" xfId="12" builtinId="5"/>
    <cellStyle name="Pourcentage 2" xfId="2"/>
    <cellStyle name="Pourcentage 3" xfId="4"/>
    <cellStyle name="Table du pilote - Catégorie" xfId="6"/>
    <cellStyle name="Table du pilote - Champ" xfId="8"/>
    <cellStyle name="Table du pilote - Coin" xfId="5"/>
    <cellStyle name="Table du pilote - Résultat" xfId="10"/>
    <cellStyle name="Table du pilote - Titre" xfId="7"/>
    <cellStyle name="Table du pilote - Valeur" xfId="9"/>
    <cellStyle name="Texte explicatif" xfId="13" builtinId="53"/>
  </cellStyles>
  <dxfs count="7">
    <dxf>
      <font>
        <strike val="0"/>
        <outline val="0"/>
        <shadow val="0"/>
        <u val="none"/>
        <vertAlign val="baseline"/>
        <sz val="8"/>
        <color rgb="FF000000"/>
        <name val="Arial"/>
        <scheme val="none"/>
      </font>
    </dxf>
    <dxf>
      <font>
        <strike val="0"/>
        <outline val="0"/>
        <shadow val="0"/>
        <u val="none"/>
        <vertAlign val="baseline"/>
        <sz val="8"/>
        <color rgb="FF000000"/>
        <name val="Arial"/>
        <scheme val="none"/>
      </font>
    </dxf>
    <dxf>
      <font>
        <b val="0"/>
        <i val="0"/>
        <strike val="0"/>
        <condense val="0"/>
        <extend val="0"/>
        <outline val="0"/>
        <shadow val="0"/>
        <u val="none"/>
        <vertAlign val="baseline"/>
        <sz val="8"/>
        <color rgb="FF000000"/>
        <name val="Arial"/>
        <scheme val="none"/>
      </font>
      <numFmt numFmtId="3" formatCode="#,##0"/>
    </dxf>
    <dxf>
      <font>
        <strike val="0"/>
        <outline val="0"/>
        <shadow val="0"/>
        <u val="none"/>
        <vertAlign val="baseline"/>
        <sz val="8"/>
        <color rgb="FF000000"/>
        <name val="Arial"/>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8"/>
        <color rgb="FF000000"/>
        <name val="Arial"/>
        <scheme val="none"/>
      </font>
    </dxf>
    <dxf>
      <font>
        <strike val="0"/>
        <outline val="0"/>
        <shadow val="0"/>
        <u val="none"/>
        <vertAlign val="baseline"/>
        <sz val="8"/>
        <color rgb="FF000000"/>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absoluteAnchor>
    <xdr:pos x="2760585" y="1031376"/>
    <xdr:ext cx="1977840" cy="1100160"/>
    <xdr:sp macro="" textlink="">
      <xdr:nvSpPr>
        <xdr:cNvPr id="2" name="Ellipse 1"/>
        <xdr:cNvSpPr/>
      </xdr:nvSpPr>
      <xdr:spPr>
        <a:xfrm>
          <a:off x="2760585" y="1031376"/>
          <a:ext cx="1977840" cy="110016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336699"/>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3522570" y="993576"/>
    <xdr:ext cx="1777679" cy="1160280"/>
    <xdr:sp macro="" textlink="">
      <xdr:nvSpPr>
        <xdr:cNvPr id="3" name="Ellipse 9"/>
        <xdr:cNvSpPr/>
      </xdr:nvSpPr>
      <xdr:spPr>
        <a:xfrm>
          <a:off x="3522570" y="993576"/>
          <a:ext cx="1777679" cy="116028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0066CC">
            <a:alpha val="50000"/>
          </a:srgbClr>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067889" y="876300"/>
    <xdr:ext cx="1976228" cy="440231"/>
    <xdr:sp macro="" textlink="">
      <xdr:nvSpPr>
        <xdr:cNvPr id="4" name="Forme libre 3"/>
        <xdr:cNvSpPr/>
      </xdr:nvSpPr>
      <xdr:spPr>
        <a:xfrm>
          <a:off x="6067889" y="876300"/>
          <a:ext cx="1976228" cy="440231"/>
        </a:xfrm>
        <a:custGeom>
          <a:avLst>
            <a:gd name="adj1" fmla="val -45962"/>
            <a:gd name="adj2" fmla="val 101886"/>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5"/>
        </a:lnRef>
        <a:fillRef idx="1">
          <a:schemeClr val="lt1"/>
        </a:fillRef>
        <a:effectRef idx="0">
          <a:schemeClr val="accent5"/>
        </a:effectRef>
        <a:fontRef idx="minor">
          <a:schemeClr val="dk1"/>
        </a:fontRef>
      </xdr:style>
      <xdr:txBody>
        <a:bodyPr vert="horz" wrap="none" lIns="72000" tIns="72000" rIns="72000" bIns="72000" anchor="ctr" compatLnSpc="0">
          <a:spAutoFit/>
        </a:bodyPr>
        <a:lstStyle/>
        <a:p>
          <a:pPr lvl="0" algn="just" rtl="0" hangingPunct="0">
            <a:lnSpc>
              <a:spcPct val="150000"/>
            </a:lnSpc>
            <a:buNone/>
            <a:tabLst/>
          </a:pPr>
          <a:r>
            <a:rPr lang="fr-FR" sz="800" b="1" kern="1200">
              <a:solidFill>
                <a:srgbClr val="3333FF"/>
              </a:solidFill>
              <a:latin typeface="Arial" pitchFamily="34"/>
              <a:ea typeface="Segoe UI" pitchFamily="2"/>
              <a:cs typeface="Tahoma" pitchFamily="2"/>
            </a:rPr>
            <a:t>Professions culturelles : 23 000 actifs</a:t>
          </a:r>
        </a:p>
        <a:p>
          <a:pPr marL="72000" marR="72000" lvl="0" indent="0" algn="just" rtl="0" hangingPunct="0">
            <a:buNone/>
            <a:tabLst/>
          </a:pPr>
          <a:endParaRPr lang="fr-FR" sz="800" b="1" kern="1200" baseline="33000">
            <a:latin typeface="Arial" pitchFamily="34"/>
            <a:ea typeface="Segoe UI" pitchFamily="2"/>
            <a:cs typeface="Tahoma" pitchFamily="2"/>
          </a:endParaRPr>
        </a:p>
      </xdr:txBody>
    </xdr:sp>
    <xdr:clientData/>
  </xdr:absoluteAnchor>
  <xdr:absoluteAnchor>
    <xdr:pos x="514350" y="887811"/>
    <xdr:ext cx="1789200" cy="353880"/>
    <xdr:sp macro="" textlink="">
      <xdr:nvSpPr>
        <xdr:cNvPr id="5" name="Forme libre 4"/>
        <xdr:cNvSpPr/>
      </xdr:nvSpPr>
      <xdr:spPr>
        <a:xfrm>
          <a:off x="514350" y="887811"/>
          <a:ext cx="1789200" cy="353880"/>
        </a:xfrm>
        <a:custGeom>
          <a:avLst>
            <a:gd name="adj1" fmla="val 131981"/>
            <a:gd name="adj2" fmla="val 119735"/>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1"/>
        </a:lnRef>
        <a:fillRef idx="1">
          <a:schemeClr val="lt1"/>
        </a:fillRef>
        <a:effectRef idx="0">
          <a:schemeClr val="accent1"/>
        </a:effectRef>
        <a:fontRef idx="minor">
          <a:schemeClr val="dk1"/>
        </a:fontRef>
      </xdr:style>
      <xdr:txBody>
        <a:bodyPr vert="horz" wrap="none" lIns="72000" tIns="72000" rIns="72000" bIns="72000" compatLnSpc="0"/>
        <a:lstStyle/>
        <a:p>
          <a:pPr lvl="0" rtl="0" hangingPunct="0">
            <a:buNone/>
            <a:tabLst/>
          </a:pPr>
          <a:r>
            <a:rPr lang="fr-FR" sz="800" b="1" kern="1200">
              <a:solidFill>
                <a:srgbClr val="3333FF"/>
              </a:solidFill>
              <a:latin typeface="Arial" pitchFamily="34"/>
              <a:ea typeface="Segoe UI" pitchFamily="2"/>
              <a:cs typeface="Tahoma" pitchFamily="2"/>
            </a:rPr>
            <a:t>Secteurs culturels : 25 800 actifs</a:t>
          </a:r>
        </a:p>
      </xdr:txBody>
    </xdr:sp>
    <xdr:clientData/>
  </xdr:absoluteAnchor>
  <xdr:absoluteAnchor>
    <xdr:pos x="4751773" y="2589741"/>
    <xdr:ext cx="2316721" cy="452446"/>
    <xdr:sp macro="" textlink="">
      <xdr:nvSpPr>
        <xdr:cNvPr id="6" name="Forme libre 5"/>
        <xdr:cNvSpPr/>
      </xdr:nvSpPr>
      <xdr:spPr>
        <a:xfrm>
          <a:off x="4751773" y="2589741"/>
          <a:ext cx="2316721" cy="452446"/>
        </a:xfrm>
        <a:custGeom>
          <a:avLst>
            <a:gd name="adj1" fmla="val -28370"/>
            <a:gd name="adj2" fmla="val -196893"/>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 </a:t>
          </a:r>
        </a:p>
        <a:p>
          <a:pPr lvl="0" algn="ctr" rtl="0" hangingPunct="0">
            <a:buNone/>
            <a:tabLst/>
          </a:pPr>
          <a:r>
            <a:rPr lang="fr-FR" sz="800" kern="1200">
              <a:latin typeface="Arial" pitchFamily="34"/>
              <a:ea typeface="Segoe UI" pitchFamily="2"/>
              <a:cs typeface="Tahoma" pitchFamily="2"/>
            </a:rPr>
            <a:t>dans un secteur culturel : 12 300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568215" y="1701035"/>
    <xdr:ext cx="2195730" cy="645825"/>
    <xdr:sp macro="" textlink="">
      <xdr:nvSpPr>
        <xdr:cNvPr id="7" name="Forme libre 6"/>
        <xdr:cNvSpPr/>
      </xdr:nvSpPr>
      <xdr:spPr>
        <a:xfrm>
          <a:off x="6568215" y="1701035"/>
          <a:ext cx="2195730" cy="645825"/>
        </a:xfrm>
        <a:custGeom>
          <a:avLst>
            <a:gd name="adj1" fmla="val -76131"/>
            <a:gd name="adj2" fmla="val -4822"/>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a:t>
          </a:r>
        </a:p>
        <a:p>
          <a:pPr lvl="0" algn="ctr" rtl="0" hangingPunct="0">
            <a:buNone/>
            <a:tabLst/>
          </a:pPr>
          <a:r>
            <a:rPr lang="fr-FR" sz="800" kern="1200">
              <a:latin typeface="Arial" pitchFamily="34"/>
              <a:ea typeface="Segoe UI" pitchFamily="2"/>
              <a:cs typeface="Tahoma" pitchFamily="2"/>
            </a:rPr>
            <a:t> dans un secteur non culturel : 10 700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1061473" y="1984912"/>
    <xdr:ext cx="1816022" cy="742950"/>
    <xdr:sp macro="" textlink="">
      <xdr:nvSpPr>
        <xdr:cNvPr id="8" name="Rectangle 7"/>
        <xdr:cNvSpPr/>
      </xdr:nvSpPr>
      <xdr:spPr>
        <a:xfrm>
          <a:off x="1061473" y="1984912"/>
          <a:ext cx="1816022" cy="742950"/>
        </a:xfrm>
        <a:prstGeom prst="rect">
          <a:avLst/>
        </a:pr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non culturelle </a:t>
          </a:r>
        </a:p>
        <a:p>
          <a:pPr lvl="0" algn="ctr" rtl="0" hangingPunct="0">
            <a:buNone/>
            <a:tabLst/>
          </a:pPr>
          <a:r>
            <a:rPr lang="fr-FR" sz="800" kern="1200">
              <a:latin typeface="Arial" pitchFamily="34"/>
              <a:ea typeface="Segoe UI" pitchFamily="2"/>
              <a:cs typeface="Tahoma" pitchFamily="2"/>
            </a:rPr>
            <a:t>dans un secteur culturel : 13 500 actifs </a:t>
          </a:r>
        </a:p>
      </xdr:txBody>
    </xdr:sp>
    <xdr:clientData/>
  </xdr:absoluteAnchor>
  <xdr:twoCellAnchor>
    <xdr:from>
      <xdr:col>3</xdr:col>
      <xdr:colOff>590550</xdr:colOff>
      <xdr:row>8</xdr:row>
      <xdr:rowOff>114300</xdr:rowOff>
    </xdr:from>
    <xdr:to>
      <xdr:col>4</xdr:col>
      <xdr:colOff>190500</xdr:colOff>
      <xdr:row>12</xdr:row>
      <xdr:rowOff>19050</xdr:rowOff>
    </xdr:to>
    <xdr:cxnSp macro="">
      <xdr:nvCxnSpPr>
        <xdr:cNvPr id="9" name="Connecteur droit 8"/>
        <xdr:cNvCxnSpPr/>
      </xdr:nvCxnSpPr>
      <xdr:spPr>
        <a:xfrm flipV="1">
          <a:off x="2876550" y="1638300"/>
          <a:ext cx="361950" cy="66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__Anonymous_Sheet_DB__3" displayName="__Anonymous_Sheet_DB__3" ref="A3:D18" headerRowCount="0" totalsRowShown="0" headerRowDxfId="6" dataDxfId="5" tableBorderDxfId="4">
  <tableColumns count="4">
    <tableColumn id="1" name="Colonne1" dataDxfId="3"/>
    <tableColumn id="3" name="Colonne3" dataDxfId="2"/>
    <tableColumn id="2" name="Colonne2" dataDxfId="1"/>
    <tableColumn id="4" name="Colonne4"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topLeftCell="B1" workbookViewId="0">
      <selection activeCell="N25" sqref="N25"/>
    </sheetView>
  </sheetViews>
  <sheetFormatPr baseColWidth="10" defaultColWidth="9.140625" defaultRowHeight="15"/>
  <sheetData>
    <row r="1" spans="1:3">
      <c r="A1" s="1" t="s">
        <v>0</v>
      </c>
      <c r="B1" s="1" t="s">
        <v>148</v>
      </c>
    </row>
    <row r="6" spans="1:3">
      <c r="C6" s="1" t="s">
        <v>1</v>
      </c>
    </row>
    <row r="7" spans="1:3">
      <c r="C7" s="2" t="s">
        <v>147</v>
      </c>
    </row>
    <row r="8" spans="1:3">
      <c r="C8" s="2" t="s">
        <v>146</v>
      </c>
    </row>
    <row r="9" spans="1:3">
      <c r="C9" s="2" t="s">
        <v>145</v>
      </c>
    </row>
    <row r="10" spans="1:3">
      <c r="C10" s="2" t="s">
        <v>149</v>
      </c>
    </row>
    <row r="11" spans="1:3">
      <c r="C11" s="2" t="s">
        <v>144</v>
      </c>
    </row>
    <row r="12" spans="1:3">
      <c r="C12" s="2" t="s">
        <v>143</v>
      </c>
    </row>
    <row r="13" spans="1:3">
      <c r="C13" s="2" t="s">
        <v>142</v>
      </c>
    </row>
    <row r="14" spans="1:3">
      <c r="C14" s="2" t="s">
        <v>150</v>
      </c>
    </row>
    <row r="15" spans="1:3">
      <c r="C15" s="2" t="s">
        <v>151</v>
      </c>
    </row>
    <row r="16" spans="1:3">
      <c r="C16" s="2" t="s">
        <v>152</v>
      </c>
    </row>
    <row r="17" spans="3:3">
      <c r="C17" s="2" t="s">
        <v>139</v>
      </c>
    </row>
    <row r="18" spans="3:3">
      <c r="C18" s="2" t="s">
        <v>138</v>
      </c>
    </row>
    <row r="19" spans="3:3">
      <c r="C19" s="2" t="s">
        <v>153</v>
      </c>
    </row>
    <row r="20" spans="3:3">
      <c r="C20" s="2" t="s">
        <v>154</v>
      </c>
    </row>
    <row r="21" spans="3:3">
      <c r="C21" s="2" t="s">
        <v>155</v>
      </c>
    </row>
    <row r="22" spans="3:3">
      <c r="C22" s="2" t="s">
        <v>156</v>
      </c>
    </row>
  </sheetData>
  <hyperlinks>
    <hyperlink ref="C7" location="Cadrage!A1" display="Principaux repères de la région Bretagne"/>
    <hyperlink ref="C8" location="'Pop par territoire de vie'!A1" display="Part de la population par territoire de vie en Bretagne"/>
    <hyperlink ref="C9" location="'Dépense culturelle'!A1" display="Répartition de la dépense culturelle en Bretagne"/>
    <hyperlink ref="C10" location="'Dépenses cult coll territoriale'!A1" display="Dépenses des collectivités territoriales en Bretagne en 2016"/>
    <hyperlink ref="C11" location="'Dépenses cult du MC'!A1" display="Dépenses du ministère de la Culture et de ses opérateurs en Bretagne en 2016"/>
    <hyperlink ref="C12" location="'Dépenses communes et groupement'!A1" display="Dépenses culturelles des communes et de leurs groupements en Bretagne en 2016"/>
    <hyperlink ref="C13" location="'Répartition équipements'!A1" display="Répartition des principaux équipements culturels par type de territoire de vie en Bretagne en 2016"/>
    <hyperlink ref="C14" location="'Emploi culturel'!A1" display="Secteurs culturels et professions culturelles  en Bretagne en 2014"/>
    <hyperlink ref="C15" location="'Répartition prof cult'!A1" display="Répartition des professions culturelles en Bretagne en 2014"/>
    <hyperlink ref="C16" location="'Diplômes revenus prof cult'!A1" display="Part des diplômés du supérieur et salaire médian annuel selon les professions culturelles en Bretagne en 2014"/>
    <hyperlink ref="C17" location="'Répart emploi par secteur'!A1" display="Répartition de l'emploi par secteur culturel en Bretagne en 2014"/>
    <hyperlink ref="C18" location="'Non salariés'!A1" display="Caractéristiques des non-salariés par secteur culturel en Bretagne en 2014"/>
    <hyperlink ref="C19" location="'Entreprises culturelles'!A1" display="Poids des entreprises dans les secteurs culturels marchands en Bretagne en 2015"/>
    <hyperlink ref="C20" location="'Entreprises CA et salairés'!A1" display="Répartition du nombre d'établissements, du chiffre d'affaires et des effectifs salariés par domaine culturel en Bretagne en 2015 "/>
    <hyperlink ref="C21" location="'Effectifs enteprises cult'!A1" display="Répartition des entreprises culturelles en Bretagne en 2015"/>
    <hyperlink ref="C22" location="'Principales entreprises cult'!A1" display="Principaux établissements culturels employeurs en Bretagne en 2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RowHeight="15"/>
  <cols>
    <col min="1" max="1" width="79.85546875" customWidth="1"/>
    <col min="2" max="2" width="16.42578125" customWidth="1"/>
    <col min="3" max="3" width="18.28515625" customWidth="1"/>
    <col min="4" max="4" width="14.5703125" customWidth="1"/>
  </cols>
  <sheetData>
    <row r="1" spans="1:4">
      <c r="A1" s="215" t="s">
        <v>2</v>
      </c>
    </row>
    <row r="2" spans="1:4" ht="15.75" thickBot="1"/>
    <row r="3" spans="1:4">
      <c r="A3" s="304"/>
      <c r="B3" s="303" t="s">
        <v>4</v>
      </c>
      <c r="C3" s="303"/>
      <c r="D3" s="103" t="s">
        <v>87</v>
      </c>
    </row>
    <row r="4" spans="1:4">
      <c r="A4" s="305"/>
      <c r="B4" s="94" t="s">
        <v>88</v>
      </c>
      <c r="C4" s="94" t="s">
        <v>89</v>
      </c>
      <c r="D4" s="105" t="s">
        <v>89</v>
      </c>
    </row>
    <row r="5" spans="1:4">
      <c r="A5" s="113" t="s">
        <v>90</v>
      </c>
      <c r="B5" s="9">
        <v>1520.95</v>
      </c>
      <c r="C5" s="106">
        <v>6.623238970485773E-2</v>
      </c>
      <c r="D5" s="107">
        <v>5.9695999446711168E-2</v>
      </c>
    </row>
    <row r="6" spans="1:4">
      <c r="A6" s="114" t="s">
        <v>91</v>
      </c>
      <c r="B6" s="9">
        <v>3536.12</v>
      </c>
      <c r="C6" s="106">
        <v>0.15398644129204872</v>
      </c>
      <c r="D6" s="107">
        <v>0.16652224216969219</v>
      </c>
    </row>
    <row r="7" spans="1:4">
      <c r="A7" s="114" t="s">
        <v>92</v>
      </c>
      <c r="B7" s="9">
        <v>861.98</v>
      </c>
      <c r="C7" s="106">
        <v>3.7536405061174435E-2</v>
      </c>
      <c r="D7" s="107">
        <v>3.4457912342882424E-2</v>
      </c>
    </row>
    <row r="8" spans="1:4">
      <c r="A8" s="114" t="s">
        <v>93</v>
      </c>
      <c r="B8" s="9">
        <v>991.83</v>
      </c>
      <c r="C8" s="106">
        <v>4.3190947158663361E-2</v>
      </c>
      <c r="D8" s="107">
        <v>3.8737868163101881E-2</v>
      </c>
    </row>
    <row r="9" spans="1:4">
      <c r="A9" s="114" t="s">
        <v>94</v>
      </c>
      <c r="B9" s="9">
        <v>2534.54</v>
      </c>
      <c r="C9" s="106">
        <v>0.11037091357542989</v>
      </c>
      <c r="D9" s="107">
        <v>0.12494811875545007</v>
      </c>
    </row>
    <row r="10" spans="1:4">
      <c r="A10" s="114" t="s">
        <v>95</v>
      </c>
      <c r="B10" s="9">
        <v>2222.4499999999998</v>
      </c>
      <c r="C10" s="106">
        <v>9.6780416515704681E-2</v>
      </c>
      <c r="D10" s="107">
        <v>0.11310917080418117</v>
      </c>
    </row>
    <row r="11" spans="1:4">
      <c r="A11" s="114" t="s">
        <v>96</v>
      </c>
      <c r="B11" s="9">
        <v>2176.21</v>
      </c>
      <c r="C11" s="106">
        <v>9.4766816002898477E-2</v>
      </c>
      <c r="D11" s="107">
        <v>9.7872196110896079E-2</v>
      </c>
    </row>
    <row r="12" spans="1:4">
      <c r="A12" s="114" t="s">
        <v>97</v>
      </c>
      <c r="B12" s="9">
        <v>2077.17</v>
      </c>
      <c r="C12" s="106">
        <v>9.0453948468548817E-2</v>
      </c>
      <c r="D12" s="107">
        <v>9.5598695604895104E-2</v>
      </c>
    </row>
    <row r="13" spans="1:4">
      <c r="A13" s="114" t="s">
        <v>98</v>
      </c>
      <c r="B13" s="9">
        <v>512.64</v>
      </c>
      <c r="C13" s="106">
        <v>2.2323792536439898E-2</v>
      </c>
      <c r="D13" s="107">
        <v>1.9245119038344E-2</v>
      </c>
    </row>
    <row r="14" spans="1:4">
      <c r="A14" s="114" t="s">
        <v>99</v>
      </c>
      <c r="B14" s="9">
        <v>741.8</v>
      </c>
      <c r="C14" s="106">
        <v>3.2302959783729546E-2</v>
      </c>
      <c r="D14" s="107">
        <v>2.8537571770270137E-2</v>
      </c>
    </row>
    <row r="15" spans="1:4">
      <c r="A15" s="114" t="s">
        <v>100</v>
      </c>
      <c r="B15" s="9">
        <v>1030.52</v>
      </c>
      <c r="C15" s="106">
        <v>4.4875769906078423E-2</v>
      </c>
      <c r="D15" s="107">
        <v>4.3171261644376097E-2</v>
      </c>
    </row>
    <row r="16" spans="1:4">
      <c r="A16" s="114" t="s">
        <v>101</v>
      </c>
      <c r="B16" s="9">
        <v>2241.84</v>
      </c>
      <c r="C16" s="106">
        <v>9.7624787491987414E-2</v>
      </c>
      <c r="D16" s="107">
        <v>9.4039804299070953E-2</v>
      </c>
    </row>
    <row r="17" spans="1:4">
      <c r="A17" s="114" t="s">
        <v>102</v>
      </c>
      <c r="B17" s="9">
        <v>2515.79</v>
      </c>
      <c r="C17" s="106">
        <v>0.10955441250243861</v>
      </c>
      <c r="D17" s="107">
        <v>8.4064039850128724E-2</v>
      </c>
    </row>
    <row r="18" spans="1:4">
      <c r="A18" s="104" t="s">
        <v>103</v>
      </c>
      <c r="B18" s="95">
        <v>22963.84</v>
      </c>
      <c r="C18" s="101">
        <v>1</v>
      </c>
      <c r="D18" s="115">
        <v>1</v>
      </c>
    </row>
    <row r="19" spans="1:4" ht="15.75" thickBot="1">
      <c r="A19" s="109" t="s">
        <v>104</v>
      </c>
      <c r="B19" s="110" t="s">
        <v>105</v>
      </c>
      <c r="C19" s="111">
        <v>1.751666806791834E-2</v>
      </c>
      <c r="D19" s="112">
        <v>2.2794628659025366E-2</v>
      </c>
    </row>
    <row r="20" spans="1:4">
      <c r="A20" s="3"/>
      <c r="B20" s="3"/>
      <c r="C20" s="3"/>
      <c r="D20" s="3"/>
    </row>
    <row r="21" spans="1:4" s="81" customFormat="1" ht="11.25">
      <c r="A21" s="79" t="s">
        <v>106</v>
      </c>
      <c r="B21" s="79"/>
      <c r="C21" s="79"/>
      <c r="D21" s="79"/>
    </row>
    <row r="22" spans="1:4" s="81" customFormat="1" ht="11.25">
      <c r="A22" s="79" t="s">
        <v>86</v>
      </c>
      <c r="B22" s="79"/>
      <c r="C22" s="79"/>
      <c r="D22" s="79"/>
    </row>
    <row r="23" spans="1:4" s="81" customFormat="1" ht="11.25">
      <c r="A23" s="79" t="s">
        <v>107</v>
      </c>
      <c r="B23" s="79"/>
      <c r="C23" s="79"/>
      <c r="D23" s="79"/>
    </row>
    <row r="24" spans="1:4">
      <c r="A24" s="3"/>
      <c r="B24" s="3"/>
      <c r="C24" s="3"/>
      <c r="D24" s="3"/>
    </row>
  </sheetData>
  <mergeCells count="2">
    <mergeCell ref="B3:C3"/>
    <mergeCell ref="A3: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RowHeight="15"/>
  <cols>
    <col min="1" max="1" width="85.85546875" customWidth="1"/>
    <col min="2" max="2" width="16.5703125" customWidth="1"/>
    <col min="3" max="3" width="17.85546875" customWidth="1"/>
    <col min="4" max="4" width="21.140625" customWidth="1"/>
  </cols>
  <sheetData>
    <row r="1" spans="1:5">
      <c r="A1" s="215" t="s">
        <v>140</v>
      </c>
    </row>
    <row r="2" spans="1:5" ht="15.75" thickBot="1">
      <c r="A2" s="131"/>
      <c r="B2" s="131"/>
      <c r="C2" s="93"/>
      <c r="D2" s="93"/>
      <c r="E2" s="93"/>
    </row>
    <row r="3" spans="1:5">
      <c r="A3" s="132" t="s">
        <v>110</v>
      </c>
      <c r="B3" s="133" t="s">
        <v>88</v>
      </c>
      <c r="C3" s="134" t="s">
        <v>111</v>
      </c>
      <c r="D3" s="135" t="s">
        <v>112</v>
      </c>
      <c r="E3" s="93"/>
    </row>
    <row r="4" spans="1:5">
      <c r="A4" s="136" t="s">
        <v>91</v>
      </c>
      <c r="B4" s="137">
        <v>2118.54</v>
      </c>
      <c r="C4" s="87">
        <v>0.59204924145874049</v>
      </c>
      <c r="D4" s="138">
        <v>17742</v>
      </c>
      <c r="E4" s="93"/>
    </row>
    <row r="5" spans="1:5">
      <c r="A5" s="136" t="s">
        <v>94</v>
      </c>
      <c r="B5" s="137">
        <v>1808.34</v>
      </c>
      <c r="C5" s="87">
        <v>0.44758176006724398</v>
      </c>
      <c r="D5" s="138">
        <v>8956</v>
      </c>
      <c r="E5" s="93"/>
    </row>
    <row r="6" spans="1:5">
      <c r="A6" s="136" t="s">
        <v>95</v>
      </c>
      <c r="B6" s="137">
        <v>1373.52</v>
      </c>
      <c r="C6" s="87">
        <v>0.77479760032616929</v>
      </c>
      <c r="D6" s="138">
        <v>19121</v>
      </c>
      <c r="E6" s="93"/>
    </row>
    <row r="7" spans="1:5">
      <c r="A7" s="136" t="s">
        <v>96</v>
      </c>
      <c r="B7" s="137">
        <v>1989.63</v>
      </c>
      <c r="C7" s="87">
        <v>0.44371063966667168</v>
      </c>
      <c r="D7" s="138">
        <v>11827</v>
      </c>
      <c r="E7" s="93"/>
    </row>
    <row r="8" spans="1:5">
      <c r="A8" s="136" t="s">
        <v>97</v>
      </c>
      <c r="B8" s="137">
        <v>1631.77</v>
      </c>
      <c r="C8" s="87">
        <v>0.79299165936375837</v>
      </c>
      <c r="D8" s="138">
        <v>29662</v>
      </c>
      <c r="E8" s="93"/>
    </row>
    <row r="9" spans="1:5">
      <c r="A9" s="136" t="s">
        <v>100</v>
      </c>
      <c r="B9" s="137">
        <v>1030.52</v>
      </c>
      <c r="C9" s="87">
        <v>0.89956526802002867</v>
      </c>
      <c r="D9" s="138">
        <v>23746</v>
      </c>
      <c r="E9" s="139"/>
    </row>
    <row r="10" spans="1:5">
      <c r="A10" s="136" t="s">
        <v>101</v>
      </c>
      <c r="B10" s="137">
        <v>716.34</v>
      </c>
      <c r="C10" s="87">
        <v>0.96066113856548563</v>
      </c>
      <c r="D10" s="138">
        <v>28852</v>
      </c>
      <c r="E10" s="139"/>
    </row>
    <row r="11" spans="1:5" ht="15.75" thickBot="1">
      <c r="A11" s="140" t="s">
        <v>102</v>
      </c>
      <c r="B11" s="141">
        <v>2031.49</v>
      </c>
      <c r="C11" s="142">
        <v>0.67649360813983828</v>
      </c>
      <c r="D11" s="143">
        <v>12094</v>
      </c>
      <c r="E11" s="139"/>
    </row>
    <row r="12" spans="1:5" s="102" customFormat="1">
      <c r="A12" s="144"/>
      <c r="B12" s="145"/>
      <c r="C12" s="146"/>
      <c r="D12" s="145"/>
      <c r="E12" s="147"/>
    </row>
    <row r="13" spans="1:5" s="81" customFormat="1" ht="11.25">
      <c r="A13" s="85" t="s">
        <v>108</v>
      </c>
      <c r="B13" s="97"/>
      <c r="C13" s="97"/>
      <c r="D13" s="97"/>
      <c r="E13" s="97"/>
    </row>
    <row r="14" spans="1:5" s="81" customFormat="1" ht="11.25">
      <c r="A14" s="85" t="s">
        <v>109</v>
      </c>
      <c r="B14" s="97"/>
      <c r="C14" s="97"/>
      <c r="D14" s="97"/>
      <c r="E14" s="97"/>
    </row>
    <row r="15" spans="1:5" s="81" customFormat="1" ht="11.25">
      <c r="A15" s="98" t="s">
        <v>113</v>
      </c>
      <c r="B15" s="99"/>
      <c r="C15" s="99"/>
      <c r="D15" s="100"/>
      <c r="E15" s="100"/>
    </row>
    <row r="16" spans="1:5">
      <c r="A16" s="75"/>
      <c r="B16" s="76"/>
      <c r="C16" s="76"/>
      <c r="D16" s="77"/>
      <c r="E16" s="77"/>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5"/>
  <cols>
    <col min="1" max="1" width="77.7109375" customWidth="1"/>
    <col min="2" max="2" width="18.85546875" customWidth="1"/>
    <col min="3" max="3" width="15.42578125" customWidth="1"/>
    <col min="4" max="4" width="21.28515625" customWidth="1"/>
  </cols>
  <sheetData>
    <row r="1" spans="1:5">
      <c r="A1" s="215" t="s">
        <v>139</v>
      </c>
    </row>
    <row r="2" spans="1:5" ht="15.75" thickBot="1"/>
    <row r="3" spans="1:5">
      <c r="A3" s="304"/>
      <c r="B3" s="303" t="s">
        <v>4</v>
      </c>
      <c r="C3" s="303"/>
      <c r="D3" s="103" t="s">
        <v>87</v>
      </c>
      <c r="E3" s="16"/>
    </row>
    <row r="4" spans="1:5">
      <c r="A4" s="306"/>
      <c r="B4" s="94" t="s">
        <v>88</v>
      </c>
      <c r="C4" s="94" t="s">
        <v>89</v>
      </c>
      <c r="D4" s="105" t="s">
        <v>89</v>
      </c>
      <c r="E4" s="16"/>
    </row>
    <row r="5" spans="1:5">
      <c r="A5" s="128" t="s">
        <v>54</v>
      </c>
      <c r="B5" s="9">
        <v>4967.93</v>
      </c>
      <c r="C5" s="106">
        <v>0.19282613032714924</v>
      </c>
      <c r="D5" s="107">
        <v>0.14000000000000001</v>
      </c>
      <c r="E5" s="16"/>
    </row>
    <row r="6" spans="1:5">
      <c r="A6" s="129" t="s">
        <v>114</v>
      </c>
      <c r="B6" s="9">
        <v>1777.51</v>
      </c>
      <c r="C6" s="106">
        <v>6.8992593478130942E-2</v>
      </c>
      <c r="D6" s="107">
        <v>7.0000000000000007E-2</v>
      </c>
      <c r="E6" s="16"/>
    </row>
    <row r="7" spans="1:5">
      <c r="A7" s="129" t="s">
        <v>115</v>
      </c>
      <c r="B7" s="9">
        <v>2035.35</v>
      </c>
      <c r="C7" s="106">
        <v>7.9000441705370891E-2</v>
      </c>
      <c r="D7" s="107">
        <v>0.06</v>
      </c>
      <c r="E7" s="16"/>
    </row>
    <row r="8" spans="1:5">
      <c r="A8" s="129" t="s">
        <v>116</v>
      </c>
      <c r="B8" s="9">
        <v>880.06</v>
      </c>
      <c r="C8" s="106">
        <v>3.415880744207566E-2</v>
      </c>
      <c r="D8" s="107">
        <v>0.03</v>
      </c>
      <c r="E8" s="16"/>
    </row>
    <row r="9" spans="1:5">
      <c r="A9" s="129" t="s">
        <v>117</v>
      </c>
      <c r="B9" s="9">
        <v>552.25</v>
      </c>
      <c r="C9" s="106">
        <v>2.1435131025028163E-2</v>
      </c>
      <c r="D9" s="107">
        <v>0.03</v>
      </c>
      <c r="E9" s="16"/>
    </row>
    <row r="10" spans="1:5">
      <c r="A10" s="129" t="s">
        <v>118</v>
      </c>
      <c r="B10" s="9">
        <v>483.67</v>
      </c>
      <c r="C10" s="106">
        <v>1.877325454572272E-2</v>
      </c>
      <c r="D10" s="107">
        <v>0.02</v>
      </c>
      <c r="E10" s="16"/>
    </row>
    <row r="11" spans="1:5">
      <c r="A11" s="129" t="s">
        <v>119</v>
      </c>
      <c r="B11" s="9">
        <v>782.67</v>
      </c>
      <c r="C11" s="106">
        <v>3.0378694430708543E-2</v>
      </c>
      <c r="D11" s="107">
        <v>0.05</v>
      </c>
      <c r="E11" s="16"/>
    </row>
    <row r="12" spans="1:5">
      <c r="A12" s="129" t="s">
        <v>120</v>
      </c>
      <c r="B12" s="9">
        <v>827.31</v>
      </c>
      <c r="C12" s="106">
        <v>3.2111359435610769E-2</v>
      </c>
      <c r="D12" s="107">
        <v>0.09</v>
      </c>
      <c r="E12" s="16"/>
    </row>
    <row r="13" spans="1:5">
      <c r="A13" s="129" t="s">
        <v>25</v>
      </c>
      <c r="B13" s="9">
        <v>4655.3</v>
      </c>
      <c r="C13" s="106">
        <v>0.18069165316580102</v>
      </c>
      <c r="D13" s="107">
        <v>0.18</v>
      </c>
      <c r="E13" s="16"/>
    </row>
    <row r="14" spans="1:5">
      <c r="A14" s="129" t="s">
        <v>68</v>
      </c>
      <c r="B14" s="9">
        <v>3063.78</v>
      </c>
      <c r="C14" s="106">
        <v>0.11891810906629387</v>
      </c>
      <c r="D14" s="107">
        <v>0.13</v>
      </c>
      <c r="E14" s="16"/>
    </row>
    <row r="15" spans="1:5">
      <c r="A15" s="129" t="s">
        <v>24</v>
      </c>
      <c r="B15" s="9">
        <v>3377.6</v>
      </c>
      <c r="C15" s="106">
        <v>0.13109877510210072</v>
      </c>
      <c r="D15" s="107">
        <v>0.1</v>
      </c>
      <c r="E15" s="16"/>
    </row>
    <row r="16" spans="1:5">
      <c r="A16" s="129" t="s">
        <v>20</v>
      </c>
      <c r="B16" s="9">
        <v>1292.05</v>
      </c>
      <c r="C16" s="106">
        <v>5.0149861549819173E-2</v>
      </c>
      <c r="D16" s="107">
        <v>7.0000000000000007E-2</v>
      </c>
      <c r="E16" s="16"/>
    </row>
    <row r="17" spans="1:5">
      <c r="A17" s="130" t="s">
        <v>121</v>
      </c>
      <c r="B17" s="9">
        <v>1068.3</v>
      </c>
      <c r="C17" s="106">
        <v>4.1465188726188477E-2</v>
      </c>
      <c r="D17" s="107">
        <v>0.03</v>
      </c>
      <c r="E17" s="16"/>
    </row>
    <row r="18" spans="1:5">
      <c r="A18" s="127" t="s">
        <v>122</v>
      </c>
      <c r="B18" s="95">
        <v>25763.779999999995</v>
      </c>
      <c r="C18" s="96">
        <v>1</v>
      </c>
      <c r="D18" s="108">
        <v>1</v>
      </c>
      <c r="E18" s="16"/>
    </row>
    <row r="19" spans="1:5" ht="15.75" thickBot="1">
      <c r="A19" s="109" t="s">
        <v>123</v>
      </c>
      <c r="B19" s="110" t="s">
        <v>105</v>
      </c>
      <c r="C19" s="111">
        <v>1.9652444122362511E-2</v>
      </c>
      <c r="D19" s="112">
        <v>2.59689946173054E-2</v>
      </c>
      <c r="E19" s="16"/>
    </row>
    <row r="20" spans="1:5">
      <c r="A20" s="16"/>
      <c r="B20" s="16"/>
      <c r="C20" s="16"/>
      <c r="D20" s="16"/>
      <c r="E20" s="16"/>
    </row>
    <row r="21" spans="1:5">
      <c r="A21" s="79" t="s">
        <v>85</v>
      </c>
      <c r="B21" s="3"/>
      <c r="C21" s="3"/>
      <c r="D21" s="3"/>
    </row>
    <row r="22" spans="1:5">
      <c r="A22" s="79" t="s">
        <v>86</v>
      </c>
      <c r="B22" s="3"/>
      <c r="C22" s="3"/>
      <c r="D22" s="3"/>
    </row>
    <row r="23" spans="1:5">
      <c r="A23" s="79" t="s">
        <v>124</v>
      </c>
      <c r="B23" s="3"/>
      <c r="C23" s="3"/>
      <c r="D23" s="3"/>
    </row>
    <row r="24" spans="1:5">
      <c r="A24" s="3"/>
      <c r="B24" s="3"/>
      <c r="C24" s="3"/>
      <c r="D24" s="3"/>
    </row>
    <row r="25" spans="1:5">
      <c r="A25" s="3"/>
      <c r="B25" s="3"/>
      <c r="C25" s="3"/>
      <c r="D25" s="3"/>
    </row>
  </sheetData>
  <mergeCells count="2">
    <mergeCell ref="B3:C3"/>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5"/>
  <cols>
    <col min="1" max="1" width="60.42578125" customWidth="1"/>
    <col min="2" max="2" width="19.28515625" bestFit="1" customWidth="1"/>
    <col min="3" max="3" width="26.42578125" bestFit="1" customWidth="1"/>
    <col min="4" max="4" width="28.5703125" bestFit="1" customWidth="1"/>
  </cols>
  <sheetData>
    <row r="1" spans="1:6">
      <c r="A1" s="215" t="s">
        <v>138</v>
      </c>
    </row>
    <row r="3" spans="1:6">
      <c r="A3" s="116" t="s">
        <v>125</v>
      </c>
      <c r="B3" s="117" t="s">
        <v>126</v>
      </c>
      <c r="C3" s="118" t="s">
        <v>127</v>
      </c>
      <c r="D3" s="119" t="s">
        <v>128</v>
      </c>
      <c r="E3" s="83"/>
      <c r="F3" s="70"/>
    </row>
    <row r="4" spans="1:6">
      <c r="A4" s="120" t="s">
        <v>24</v>
      </c>
      <c r="B4" s="86">
        <v>0.43882638559924209</v>
      </c>
      <c r="C4" s="87">
        <v>0.19813829787234041</v>
      </c>
      <c r="D4" s="121">
        <v>0.21010638297872342</v>
      </c>
      <c r="E4" s="83"/>
      <c r="F4" s="70"/>
    </row>
    <row r="5" spans="1:6">
      <c r="A5" s="120" t="s">
        <v>115</v>
      </c>
      <c r="B5" s="86">
        <v>0.80990001719605975</v>
      </c>
      <c r="C5" s="87">
        <v>0.58314087759815247</v>
      </c>
      <c r="D5" s="121">
        <v>0.40415704387990764</v>
      </c>
      <c r="E5" s="83"/>
      <c r="F5" s="70"/>
    </row>
    <row r="6" spans="1:6">
      <c r="A6" s="120" t="s">
        <v>117</v>
      </c>
      <c r="B6" s="86">
        <v>0.6924581258488004</v>
      </c>
      <c r="C6" s="87">
        <v>0.77777777777777779</v>
      </c>
      <c r="D6" s="121">
        <v>0.44578313253012047</v>
      </c>
      <c r="E6" s="83"/>
      <c r="F6" s="70"/>
    </row>
    <row r="7" spans="1:6">
      <c r="A7" s="120" t="s">
        <v>118</v>
      </c>
      <c r="B7" s="88" t="s">
        <v>129</v>
      </c>
      <c r="C7" s="89" t="s">
        <v>129</v>
      </c>
      <c r="D7" s="88" t="s">
        <v>129</v>
      </c>
      <c r="E7" s="83"/>
      <c r="F7" s="70"/>
    </row>
    <row r="8" spans="1:6">
      <c r="A8" s="120" t="s">
        <v>121</v>
      </c>
      <c r="B8" s="86">
        <v>0.31299260507348126</v>
      </c>
      <c r="C8" s="87">
        <v>0.77702702702702697</v>
      </c>
      <c r="D8" s="121">
        <v>0.6040540540540541</v>
      </c>
      <c r="E8" s="83"/>
      <c r="F8" s="70"/>
    </row>
    <row r="9" spans="1:6">
      <c r="A9" s="120" t="s">
        <v>120</v>
      </c>
      <c r="B9" s="86">
        <v>0.27923027643809456</v>
      </c>
      <c r="C9" s="87">
        <v>0.6470588235294118</v>
      </c>
      <c r="D9" s="121">
        <v>0.49616368286445012</v>
      </c>
      <c r="E9" s="83"/>
      <c r="F9" s="70"/>
    </row>
    <row r="10" spans="1:6">
      <c r="A10" s="120" t="s">
        <v>114</v>
      </c>
      <c r="B10" s="86">
        <v>0.4858594325770319</v>
      </c>
      <c r="C10" s="87">
        <v>0.5176093916755603</v>
      </c>
      <c r="D10" s="121">
        <v>0.27748132337246534</v>
      </c>
      <c r="E10" s="83"/>
      <c r="F10" s="70"/>
    </row>
    <row r="11" spans="1:6">
      <c r="A11" s="120" t="s">
        <v>20</v>
      </c>
      <c r="B11" s="88" t="s">
        <v>129</v>
      </c>
      <c r="C11" s="89" t="s">
        <v>129</v>
      </c>
      <c r="D11" s="88" t="s">
        <v>129</v>
      </c>
      <c r="E11" s="83"/>
      <c r="F11" s="70"/>
    </row>
    <row r="12" spans="1:6">
      <c r="A12" s="120" t="s">
        <v>116</v>
      </c>
      <c r="B12" s="86">
        <v>0.60907210871986006</v>
      </c>
      <c r="C12" s="87">
        <v>0.68683812405446298</v>
      </c>
      <c r="D12" s="121">
        <v>0.44175491679273826</v>
      </c>
      <c r="E12" s="83"/>
      <c r="F12" s="70"/>
    </row>
    <row r="13" spans="1:6">
      <c r="A13" s="120" t="s">
        <v>54</v>
      </c>
      <c r="B13" s="86">
        <v>0.20644211975611571</v>
      </c>
      <c r="C13" s="87">
        <v>5.8350100603621731E-2</v>
      </c>
      <c r="D13" s="121">
        <v>0.18108651911468812</v>
      </c>
      <c r="E13" s="83"/>
      <c r="F13" s="70"/>
    </row>
    <row r="14" spans="1:6">
      <c r="A14" s="120" t="s">
        <v>68</v>
      </c>
      <c r="B14" s="86">
        <v>0.19105157681034537</v>
      </c>
      <c r="C14" s="87">
        <v>0.33909287257019438</v>
      </c>
      <c r="D14" s="121">
        <v>0.30021598272138228</v>
      </c>
      <c r="E14" s="83"/>
      <c r="F14" s="70"/>
    </row>
    <row r="15" spans="1:6">
      <c r="A15" s="120" t="s">
        <v>25</v>
      </c>
      <c r="B15" s="86">
        <v>0.20126092840418447</v>
      </c>
      <c r="C15" s="87">
        <v>0.62878787878787878</v>
      </c>
      <c r="D15" s="121">
        <v>0.57196969696969702</v>
      </c>
      <c r="E15" s="83"/>
      <c r="F15" s="70"/>
    </row>
    <row r="16" spans="1:6">
      <c r="A16" s="120" t="s">
        <v>119</v>
      </c>
      <c r="B16" s="88" t="s">
        <v>129</v>
      </c>
      <c r="C16" s="89" t="s">
        <v>129</v>
      </c>
      <c r="D16" s="88" t="s">
        <v>129</v>
      </c>
      <c r="E16" s="83"/>
      <c r="F16" s="70"/>
    </row>
    <row r="17" spans="1:6">
      <c r="A17" s="122" t="s">
        <v>122</v>
      </c>
      <c r="B17" s="90">
        <v>0.3154967943368559</v>
      </c>
      <c r="C17" s="90">
        <v>0.3154967943368559</v>
      </c>
      <c r="D17" s="123">
        <v>0.37040032349373231</v>
      </c>
      <c r="E17" s="83"/>
      <c r="F17" s="70"/>
    </row>
    <row r="18" spans="1:6">
      <c r="A18" s="124" t="s">
        <v>130</v>
      </c>
      <c r="B18" s="125">
        <v>0.12822423090162238</v>
      </c>
      <c r="C18" s="125">
        <v>0.12822423090162238</v>
      </c>
      <c r="D18" s="126">
        <v>0.22498632749505687</v>
      </c>
      <c r="E18" s="83"/>
      <c r="F18" s="70"/>
    </row>
    <row r="19" spans="1:6">
      <c r="A19" s="91"/>
      <c r="B19" s="92"/>
      <c r="C19" s="93"/>
      <c r="D19" s="83"/>
      <c r="E19" s="83"/>
      <c r="F19" s="70"/>
    </row>
    <row r="20" spans="1:6">
      <c r="A20" s="84" t="s">
        <v>131</v>
      </c>
      <c r="B20" s="70"/>
      <c r="C20" s="70"/>
      <c r="D20" s="70"/>
      <c r="E20" s="70"/>
      <c r="F20" s="70"/>
    </row>
    <row r="21" spans="1:6">
      <c r="A21" s="85" t="s">
        <v>106</v>
      </c>
      <c r="B21" s="70"/>
      <c r="C21" s="70"/>
      <c r="D21" s="70"/>
      <c r="E21" s="70"/>
      <c r="F21" s="70"/>
    </row>
    <row r="22" spans="1:6">
      <c r="A22" s="85" t="s">
        <v>132</v>
      </c>
      <c r="B22" s="70"/>
      <c r="C22" s="70"/>
      <c r="D22" s="70"/>
      <c r="E22" s="70"/>
      <c r="F22" s="70"/>
    </row>
    <row r="23" spans="1:6">
      <c r="A23" s="71"/>
      <c r="B23" s="71"/>
      <c r="C23" s="71"/>
      <c r="D23" s="71"/>
      <c r="E23" s="71"/>
      <c r="F23" s="70"/>
    </row>
    <row r="24" spans="1:6">
      <c r="A24" s="72"/>
      <c r="B24" s="73"/>
      <c r="C24" s="74"/>
      <c r="D24" s="74"/>
      <c r="E24" s="74"/>
      <c r="F24" s="70"/>
    </row>
    <row r="25" spans="1:6">
      <c r="A25" s="70"/>
      <c r="B25" s="78"/>
      <c r="C25" s="74"/>
      <c r="D25" s="70"/>
      <c r="E25" s="70"/>
      <c r="F25" s="70"/>
    </row>
    <row r="26" spans="1:6">
      <c r="A26" s="69"/>
      <c r="B26" s="70"/>
      <c r="C26" s="70"/>
      <c r="D26" s="70"/>
      <c r="E26" s="70"/>
      <c r="F26" s="70"/>
    </row>
    <row r="27" spans="1:6">
      <c r="A27" s="69"/>
      <c r="B27" s="70"/>
      <c r="C27" s="70"/>
      <c r="D27" s="70"/>
      <c r="E27" s="70"/>
      <c r="F27" s="70"/>
    </row>
    <row r="28" spans="1:6">
      <c r="A28" s="75"/>
      <c r="B28" s="76"/>
      <c r="C28" s="76"/>
      <c r="D28" s="77"/>
      <c r="E28" s="77"/>
      <c r="F28" s="70"/>
    </row>
    <row r="29" spans="1:6">
      <c r="A29" s="75"/>
      <c r="B29" s="76"/>
      <c r="C29" s="76"/>
      <c r="D29" s="77"/>
      <c r="E29" s="77"/>
      <c r="F29" s="70"/>
    </row>
    <row r="30" spans="1:6">
      <c r="A30" s="75"/>
      <c r="B30" s="76"/>
      <c r="C30" s="76"/>
      <c r="D30" s="77"/>
      <c r="E30" s="77"/>
      <c r="F30" s="70"/>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10" sqref="F10"/>
    </sheetView>
  </sheetViews>
  <sheetFormatPr baseColWidth="10" defaultRowHeight="15"/>
  <cols>
    <col min="1" max="1" width="41.85546875" bestFit="1" customWidth="1"/>
    <col min="2" max="2" width="15.7109375" customWidth="1"/>
    <col min="3" max="3" width="22.7109375" customWidth="1"/>
    <col min="4" max="4" width="15.7109375" customWidth="1"/>
    <col min="5" max="5" width="22.7109375" customWidth="1"/>
  </cols>
  <sheetData>
    <row r="1" spans="1:5">
      <c r="A1" s="1" t="s">
        <v>136</v>
      </c>
    </row>
    <row r="2" spans="1:5" ht="15.75" thickBot="1"/>
    <row r="3" spans="1:5" ht="22.5">
      <c r="A3" s="4" t="s">
        <v>3</v>
      </c>
      <c r="B3" s="5" t="s">
        <v>4</v>
      </c>
      <c r="C3" s="6" t="s">
        <v>137</v>
      </c>
      <c r="D3" s="6" t="s">
        <v>5</v>
      </c>
      <c r="E3" s="7" t="s">
        <v>137</v>
      </c>
    </row>
    <row r="4" spans="1:5">
      <c r="A4" s="8" t="s">
        <v>6</v>
      </c>
      <c r="B4" s="9">
        <v>5343</v>
      </c>
      <c r="C4" s="10">
        <v>4.1246265603409009</v>
      </c>
      <c r="D4" s="9">
        <v>80986</v>
      </c>
      <c r="E4" s="11">
        <v>3.673780819730434</v>
      </c>
    </row>
    <row r="5" spans="1:5">
      <c r="A5" s="8" t="s">
        <v>7</v>
      </c>
      <c r="B5" s="9">
        <v>1587.2868379999998</v>
      </c>
      <c r="C5" s="10">
        <v>1.4461214749261577</v>
      </c>
      <c r="D5" s="9">
        <v>18974.153413</v>
      </c>
      <c r="E5" s="11">
        <v>1.1666053573270632</v>
      </c>
    </row>
    <row r="6" spans="1:5">
      <c r="A6" s="8" t="s">
        <v>8</v>
      </c>
      <c r="B6" s="9">
        <v>830.07145500000001</v>
      </c>
      <c r="C6" s="10">
        <v>2.7889058266565856</v>
      </c>
      <c r="D6" s="9">
        <v>8120.3861269999998</v>
      </c>
      <c r="E6" s="11">
        <v>1.7198170233496644</v>
      </c>
    </row>
    <row r="7" spans="1:5">
      <c r="A7" s="8" t="s">
        <v>9</v>
      </c>
      <c r="B7" s="9">
        <v>5106.4710000000005</v>
      </c>
      <c r="C7" s="10">
        <v>1.2320640084158101</v>
      </c>
      <c r="D7" s="9">
        <v>96736.591</v>
      </c>
      <c r="E7" s="11">
        <v>1.5185957228763518</v>
      </c>
    </row>
    <row r="8" spans="1:5" ht="15.75" thickBot="1">
      <c r="A8" s="12" t="s">
        <v>10</v>
      </c>
      <c r="B8" s="13">
        <v>61.266798799971987</v>
      </c>
      <c r="C8" s="14" t="s">
        <v>11</v>
      </c>
      <c r="D8" s="13">
        <v>26.524460214040062</v>
      </c>
      <c r="E8" s="15" t="s">
        <v>11</v>
      </c>
    </row>
    <row r="9" spans="1:5">
      <c r="A9" s="16"/>
      <c r="B9" s="16"/>
      <c r="C9" s="17"/>
      <c r="D9" s="16"/>
      <c r="E9" s="17"/>
    </row>
    <row r="10" spans="1:5" ht="25.5" customHeight="1">
      <c r="A10" s="307" t="s">
        <v>12</v>
      </c>
      <c r="B10" s="307"/>
      <c r="C10" s="307"/>
      <c r="D10" s="307"/>
      <c r="E10" s="307"/>
    </row>
    <row r="11" spans="1:5">
      <c r="A11" s="79" t="s">
        <v>13</v>
      </c>
      <c r="B11" s="79"/>
      <c r="C11" s="80"/>
      <c r="D11" s="79"/>
      <c r="E11" s="80"/>
    </row>
    <row r="12" spans="1:5">
      <c r="A12" s="79" t="s">
        <v>14</v>
      </c>
      <c r="B12" s="79"/>
      <c r="C12" s="80"/>
      <c r="D12" s="79"/>
      <c r="E12" s="80"/>
    </row>
  </sheetData>
  <mergeCells count="1">
    <mergeCell ref="A10:E10"/>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G24" sqref="G24"/>
    </sheetView>
  </sheetViews>
  <sheetFormatPr baseColWidth="10" defaultRowHeight="15"/>
  <cols>
    <col min="1" max="4" width="20.7109375" customWidth="1"/>
  </cols>
  <sheetData>
    <row r="1" spans="1:11">
      <c r="A1" s="1" t="s">
        <v>135</v>
      </c>
    </row>
    <row r="2" spans="1:11" ht="15.75" thickBot="1"/>
    <row r="3" spans="1:11">
      <c r="A3" s="47" t="s">
        <v>16</v>
      </c>
      <c r="B3" s="48" t="s">
        <v>17</v>
      </c>
      <c r="C3" s="48" t="s">
        <v>18</v>
      </c>
      <c r="D3" s="49" t="s">
        <v>19</v>
      </c>
    </row>
    <row r="4" spans="1:11">
      <c r="A4" s="42" t="s">
        <v>20</v>
      </c>
      <c r="B4" s="9">
        <v>1.1358137547437359</v>
      </c>
      <c r="C4" s="9">
        <v>0.60359600865032825</v>
      </c>
      <c r="D4" s="43">
        <v>0.65506269885831925</v>
      </c>
    </row>
    <row r="5" spans="1:11">
      <c r="A5" s="42" t="s">
        <v>21</v>
      </c>
      <c r="B5" s="9">
        <v>34.226474604477339</v>
      </c>
      <c r="C5" s="9">
        <v>22.030460508360878</v>
      </c>
      <c r="D5" s="43">
        <v>18.528916339135318</v>
      </c>
    </row>
    <row r="6" spans="1:11">
      <c r="A6" s="42" t="s">
        <v>22</v>
      </c>
      <c r="B6" s="9">
        <v>4.9600986669658944</v>
      </c>
      <c r="C6" s="9">
        <v>4.7228571550720568</v>
      </c>
      <c r="D6" s="43">
        <v>31.349429159648139</v>
      </c>
    </row>
    <row r="7" spans="1:11">
      <c r="A7" s="42" t="s">
        <v>24</v>
      </c>
      <c r="B7" s="9">
        <v>26.538092549629674</v>
      </c>
      <c r="C7" s="9">
        <v>13.994137334363764</v>
      </c>
      <c r="D7" s="43">
        <v>22.796181920269511</v>
      </c>
    </row>
    <row r="8" spans="1:11">
      <c r="A8" s="42" t="s">
        <v>25</v>
      </c>
      <c r="B8" s="9">
        <v>7.4298669276688329</v>
      </c>
      <c r="C8" s="9">
        <v>3.9484684494057407</v>
      </c>
      <c r="D8" s="43">
        <v>9.638779711772413</v>
      </c>
    </row>
    <row r="9" spans="1:11">
      <c r="A9" s="42" t="s">
        <v>26</v>
      </c>
      <c r="B9" s="9">
        <v>11.078668614783085</v>
      </c>
      <c r="C9" s="9">
        <v>46.378907855594527</v>
      </c>
      <c r="D9" s="43">
        <v>7.4489986898746023</v>
      </c>
    </row>
    <row r="10" spans="1:11">
      <c r="A10" s="42" t="s">
        <v>27</v>
      </c>
      <c r="B10" s="9">
        <v>13.663251979694</v>
      </c>
      <c r="C10" s="9">
        <v>8.1057799333934888</v>
      </c>
      <c r="D10" s="43">
        <v>7.8046041549691187</v>
      </c>
    </row>
    <row r="11" spans="1:11" ht="15.75" thickBot="1">
      <c r="A11" s="44" t="s">
        <v>28</v>
      </c>
      <c r="B11" s="45">
        <v>0.96773290203743434</v>
      </c>
      <c r="C11" s="45">
        <v>0.21579275515922855</v>
      </c>
      <c r="D11" s="46">
        <v>1.7780273254725809</v>
      </c>
    </row>
    <row r="13" spans="1:11" s="21" customFormat="1" ht="11.25">
      <c r="A13" s="307" t="s">
        <v>12</v>
      </c>
      <c r="B13" s="307"/>
      <c r="C13" s="307"/>
      <c r="D13" s="307"/>
      <c r="E13" s="307"/>
      <c r="F13" s="307"/>
      <c r="G13" s="307"/>
      <c r="H13" s="307"/>
      <c r="I13" s="307"/>
      <c r="J13" s="307"/>
      <c r="K13" s="307"/>
    </row>
    <row r="14" spans="1:11" s="21" customFormat="1" ht="11.25">
      <c r="A14" s="79" t="s">
        <v>13</v>
      </c>
      <c r="B14" s="79"/>
      <c r="C14" s="79"/>
      <c r="D14" s="79"/>
      <c r="E14" s="79"/>
      <c r="F14" s="79"/>
      <c r="G14" s="79"/>
      <c r="H14" s="79"/>
      <c r="I14" s="79"/>
      <c r="J14" s="79"/>
      <c r="K14" s="81"/>
    </row>
    <row r="15" spans="1:11" s="21" customFormat="1" ht="11.25">
      <c r="A15" s="307" t="s">
        <v>15</v>
      </c>
      <c r="B15" s="307"/>
      <c r="C15" s="307"/>
      <c r="D15" s="307"/>
      <c r="E15" s="307"/>
      <c r="F15" s="307"/>
      <c r="G15" s="307"/>
      <c r="H15" s="307"/>
      <c r="I15" s="307"/>
      <c r="J15" s="307"/>
      <c r="K15" s="81"/>
    </row>
    <row r="16" spans="1:11" s="21" customFormat="1" ht="8.25">
      <c r="A16" s="19"/>
      <c r="B16" s="19"/>
      <c r="C16" s="19"/>
      <c r="D16" s="19"/>
      <c r="E16" s="19"/>
      <c r="F16" s="19"/>
      <c r="G16" s="19"/>
      <c r="H16" s="19"/>
      <c r="I16" s="19"/>
      <c r="J16" s="19"/>
    </row>
    <row r="17" spans="1:10" s="21" customFormat="1" ht="8.25">
      <c r="A17" s="19"/>
      <c r="B17" s="19"/>
      <c r="C17" s="19"/>
      <c r="D17" s="19"/>
      <c r="E17" s="19"/>
      <c r="F17" s="19"/>
      <c r="G17" s="19"/>
      <c r="H17" s="19"/>
      <c r="I17" s="19"/>
      <c r="J17" s="19"/>
    </row>
    <row r="18" spans="1:10" s="21" customFormat="1" ht="8.25">
      <c r="A18" s="19"/>
      <c r="B18" s="19"/>
      <c r="C18" s="19"/>
      <c r="D18" s="19"/>
      <c r="E18" s="19"/>
      <c r="F18" s="19"/>
      <c r="G18" s="19"/>
      <c r="H18" s="19"/>
      <c r="I18" s="19"/>
      <c r="J18" s="19"/>
    </row>
    <row r="19" spans="1:10" s="21" customFormat="1" ht="8.25">
      <c r="A19" s="19"/>
      <c r="B19" s="19"/>
      <c r="C19" s="19"/>
      <c r="D19" s="19"/>
      <c r="E19" s="19"/>
      <c r="F19" s="19"/>
      <c r="G19" s="19"/>
      <c r="H19" s="19"/>
      <c r="I19" s="19"/>
      <c r="J19" s="19"/>
    </row>
    <row r="20" spans="1:10" s="21" customFormat="1" ht="8.25">
      <c r="A20" s="19"/>
      <c r="B20" s="19"/>
      <c r="C20" s="19"/>
      <c r="D20" s="19"/>
      <c r="E20" s="19"/>
      <c r="F20" s="19"/>
      <c r="G20" s="19"/>
      <c r="H20" s="19"/>
      <c r="I20" s="19"/>
      <c r="J20" s="19"/>
    </row>
    <row r="21" spans="1:10">
      <c r="A21" s="19"/>
      <c r="B21" s="19"/>
      <c r="C21" s="19"/>
      <c r="D21" s="19"/>
      <c r="E21" s="19"/>
      <c r="F21" s="19"/>
      <c r="G21" s="3"/>
      <c r="H21" s="3"/>
      <c r="I21" s="3"/>
      <c r="J21" s="3"/>
    </row>
    <row r="22" spans="1:10">
      <c r="A22" s="20"/>
      <c r="F22" s="19"/>
      <c r="G22" s="3"/>
      <c r="H22" s="3"/>
      <c r="I22" s="3"/>
      <c r="J22" s="3"/>
    </row>
    <row r="23" spans="1:10">
      <c r="A23" s="20"/>
      <c r="F23" s="19"/>
      <c r="G23" s="3"/>
      <c r="H23" s="3"/>
      <c r="I23" s="3"/>
      <c r="J23" s="3"/>
    </row>
    <row r="24" spans="1:10">
      <c r="A24" s="20"/>
      <c r="F24" s="19"/>
      <c r="G24" s="3"/>
      <c r="H24" s="3"/>
      <c r="I24" s="3"/>
      <c r="J24" s="3"/>
    </row>
    <row r="25" spans="1:10">
      <c r="A25" s="20"/>
      <c r="F25" s="19"/>
      <c r="G25" s="3"/>
      <c r="H25" s="3"/>
      <c r="I25" s="3"/>
      <c r="J25" s="3"/>
    </row>
    <row r="26" spans="1:10">
      <c r="A26" s="20"/>
      <c r="F26" s="19"/>
      <c r="G26" s="3"/>
      <c r="H26" s="3"/>
      <c r="I26" s="3"/>
      <c r="J26" s="3"/>
    </row>
    <row r="27" spans="1:10">
      <c r="A27" s="20"/>
      <c r="F27" s="19"/>
      <c r="G27" s="3"/>
      <c r="H27" s="3"/>
      <c r="I27" s="3"/>
      <c r="J27" s="3"/>
    </row>
    <row r="28" spans="1:10">
      <c r="A28" s="20"/>
      <c r="F28" s="19"/>
      <c r="G28" s="3"/>
      <c r="H28" s="3"/>
      <c r="I28" s="3"/>
      <c r="J28" s="3"/>
    </row>
    <row r="29" spans="1:10">
      <c r="A29" s="20" t="s">
        <v>23</v>
      </c>
      <c r="F29" s="19"/>
      <c r="G29" s="3"/>
      <c r="H29" s="3"/>
      <c r="I29" s="3"/>
      <c r="J29" s="3"/>
    </row>
    <row r="30" spans="1:10">
      <c r="A30" s="20" t="s">
        <v>23</v>
      </c>
      <c r="F30" s="19"/>
      <c r="G30" s="3"/>
      <c r="H30" s="3"/>
      <c r="I30" s="3"/>
      <c r="J30" s="3"/>
    </row>
    <row r="31" spans="1:10">
      <c r="A31" s="21"/>
      <c r="B31" s="21"/>
      <c r="C31" s="21"/>
      <c r="D31" s="21"/>
      <c r="E31" s="21"/>
      <c r="F31" s="21"/>
    </row>
    <row r="32" spans="1:10">
      <c r="A32" s="21"/>
      <c r="B32" s="21"/>
      <c r="C32" s="21"/>
      <c r="D32" s="21"/>
      <c r="E32" s="21"/>
      <c r="F32" s="21"/>
    </row>
  </sheetData>
  <mergeCells count="2">
    <mergeCell ref="A15:J15"/>
    <mergeCell ref="A13:K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workbookViewId="0">
      <selection activeCell="A14" sqref="A14:G16"/>
    </sheetView>
  </sheetViews>
  <sheetFormatPr baseColWidth="10" defaultRowHeight="15"/>
  <cols>
    <col min="1" max="1" width="20.7109375" customWidth="1"/>
    <col min="2" max="2" width="14" customWidth="1"/>
    <col min="3" max="3" width="13" customWidth="1"/>
    <col min="4" max="5" width="14" bestFit="1" customWidth="1"/>
    <col min="6" max="6" width="15" bestFit="1" customWidth="1"/>
    <col min="7" max="7" width="17.7109375" bestFit="1" customWidth="1"/>
    <col min="8" max="8" width="15" bestFit="1" customWidth="1"/>
  </cols>
  <sheetData>
    <row r="1" spans="1:8">
      <c r="A1" s="1" t="s">
        <v>134</v>
      </c>
    </row>
    <row r="2" spans="1:8" ht="15.75" thickBot="1"/>
    <row r="3" spans="1:8">
      <c r="A3" s="53" t="s">
        <v>30</v>
      </c>
      <c r="B3" s="59" t="s">
        <v>31</v>
      </c>
      <c r="C3" s="54" t="s">
        <v>32</v>
      </c>
      <c r="D3" s="54" t="s">
        <v>33</v>
      </c>
      <c r="E3" s="54" t="s">
        <v>34</v>
      </c>
      <c r="F3" s="54" t="s">
        <v>35</v>
      </c>
      <c r="G3" s="64" t="s">
        <v>36</v>
      </c>
      <c r="H3" s="55"/>
    </row>
    <row r="4" spans="1:8" ht="23.25">
      <c r="A4" s="50" t="s">
        <v>37</v>
      </c>
      <c r="B4" s="60">
        <v>52.757793764988008</v>
      </c>
      <c r="C4" s="9">
        <v>43.884892086330936</v>
      </c>
      <c r="D4" s="9">
        <v>1.6786570743405276</v>
      </c>
      <c r="E4" s="9">
        <v>1.6786570743405276</v>
      </c>
      <c r="F4" s="9">
        <v>0</v>
      </c>
      <c r="G4" s="65">
        <v>0</v>
      </c>
      <c r="H4" s="43">
        <v>99.999999999999986</v>
      </c>
    </row>
    <row r="5" spans="1:8" ht="23.25">
      <c r="A5" s="50" t="s">
        <v>38</v>
      </c>
      <c r="B5" s="60">
        <v>53.768844221105525</v>
      </c>
      <c r="C5" s="9">
        <v>41.206030150753769</v>
      </c>
      <c r="D5" s="9">
        <v>3.7688442211055277</v>
      </c>
      <c r="E5" s="9">
        <v>1.256281407035176</v>
      </c>
      <c r="F5" s="9">
        <v>0</v>
      </c>
      <c r="G5" s="65">
        <v>0</v>
      </c>
      <c r="H5" s="43">
        <v>100</v>
      </c>
    </row>
    <row r="6" spans="1:8" ht="23.25">
      <c r="A6" s="50" t="s">
        <v>39</v>
      </c>
      <c r="B6" s="60">
        <v>57.553366174055832</v>
      </c>
      <c r="C6" s="9">
        <v>39.655172413793103</v>
      </c>
      <c r="D6" s="9">
        <v>2.2988505747126435</v>
      </c>
      <c r="E6" s="9">
        <v>0.49261083743842365</v>
      </c>
      <c r="F6" s="9">
        <v>0</v>
      </c>
      <c r="G6" s="65">
        <v>0</v>
      </c>
      <c r="H6" s="43">
        <v>100</v>
      </c>
    </row>
    <row r="7" spans="1:8" ht="23.25">
      <c r="A7" s="50" t="s">
        <v>40</v>
      </c>
      <c r="B7" s="60">
        <v>59.595959595959599</v>
      </c>
      <c r="C7" s="9">
        <v>34.747474747474747</v>
      </c>
      <c r="D7" s="9">
        <v>1.5151515151515151</v>
      </c>
      <c r="E7" s="9">
        <v>1.3131313131313131</v>
      </c>
      <c r="F7" s="9">
        <v>0.40404040404040403</v>
      </c>
      <c r="G7" s="65">
        <v>2.4242424242424243</v>
      </c>
      <c r="H7" s="43">
        <v>100</v>
      </c>
    </row>
    <row r="8" spans="1:8" ht="23.25">
      <c r="A8" s="50" t="s">
        <v>41</v>
      </c>
      <c r="B8" s="61">
        <v>65.714285714285708</v>
      </c>
      <c r="C8" s="51">
        <v>31.428571428571427</v>
      </c>
      <c r="D8" s="51">
        <v>0</v>
      </c>
      <c r="E8" s="51">
        <v>2.8571428571428572</v>
      </c>
      <c r="F8" s="51">
        <v>0</v>
      </c>
      <c r="G8" s="66">
        <v>0</v>
      </c>
      <c r="H8" s="43">
        <v>100</v>
      </c>
    </row>
    <row r="9" spans="1:8" ht="23.25">
      <c r="A9" s="56" t="s">
        <v>42</v>
      </c>
      <c r="B9" s="62">
        <v>71.345685944226091</v>
      </c>
      <c r="C9" s="57">
        <v>26.015347183230396</v>
      </c>
      <c r="D9" s="57">
        <v>1.403705783267827</v>
      </c>
      <c r="E9" s="57">
        <v>0.69249485307879466</v>
      </c>
      <c r="F9" s="57">
        <v>9.3580385551188472E-2</v>
      </c>
      <c r="G9" s="67">
        <v>0.44918585064570465</v>
      </c>
      <c r="H9" s="58">
        <v>100.00000000000001</v>
      </c>
    </row>
    <row r="10" spans="1:8" ht="23.25">
      <c r="A10" s="50" t="s">
        <v>43</v>
      </c>
      <c r="B10" s="60">
        <v>83.106796116504853</v>
      </c>
      <c r="C10" s="9">
        <v>14.757281553398059</v>
      </c>
      <c r="D10" s="9">
        <v>1.7475728155339805</v>
      </c>
      <c r="E10" s="9">
        <v>0.1941747572815534</v>
      </c>
      <c r="F10" s="9">
        <v>0.1941747572815534</v>
      </c>
      <c r="G10" s="65">
        <v>0</v>
      </c>
      <c r="H10" s="43">
        <v>100.00000000000001</v>
      </c>
    </row>
    <row r="11" spans="1:8" ht="23.25">
      <c r="A11" s="50" t="s">
        <v>44</v>
      </c>
      <c r="B11" s="60">
        <v>92.358208955223887</v>
      </c>
      <c r="C11" s="9">
        <v>7.4029850746268657</v>
      </c>
      <c r="D11" s="9">
        <v>5.9701492537313432E-2</v>
      </c>
      <c r="E11" s="9">
        <v>0.17910447761194029</v>
      </c>
      <c r="F11" s="9">
        <v>0</v>
      </c>
      <c r="G11" s="65">
        <v>0</v>
      </c>
      <c r="H11" s="43">
        <v>100.00000000000001</v>
      </c>
    </row>
    <row r="12" spans="1:8" ht="24" thickBot="1">
      <c r="A12" s="52" t="s">
        <v>45</v>
      </c>
      <c r="B12" s="63">
        <v>93.684210526315795</v>
      </c>
      <c r="C12" s="45">
        <v>5.2631578947368425</v>
      </c>
      <c r="D12" s="45">
        <v>0</v>
      </c>
      <c r="E12" s="45">
        <v>1.0526315789473684</v>
      </c>
      <c r="F12" s="45">
        <v>0</v>
      </c>
      <c r="G12" s="68">
        <v>0</v>
      </c>
      <c r="H12" s="46">
        <v>100</v>
      </c>
    </row>
    <row r="14" spans="1:8">
      <c r="A14" s="82" t="s">
        <v>12</v>
      </c>
      <c r="B14" s="82"/>
      <c r="C14" s="82"/>
      <c r="D14" s="82"/>
      <c r="E14" s="82"/>
      <c r="F14" s="82"/>
      <c r="G14" s="82"/>
      <c r="H14" s="22"/>
    </row>
    <row r="15" spans="1:8">
      <c r="A15" s="79" t="s">
        <v>13</v>
      </c>
      <c r="B15" s="79"/>
      <c r="C15" s="79"/>
      <c r="D15" s="79"/>
      <c r="E15" s="79"/>
      <c r="F15" s="79"/>
      <c r="G15" s="79"/>
      <c r="H15" s="3"/>
    </row>
    <row r="16" spans="1:8">
      <c r="A16" s="307" t="s">
        <v>29</v>
      </c>
      <c r="B16" s="307"/>
      <c r="C16" s="307"/>
      <c r="D16" s="307"/>
      <c r="E16" s="307"/>
      <c r="F16" s="307"/>
      <c r="G16" s="307"/>
      <c r="H16" s="22"/>
    </row>
    <row r="17" spans="1:8">
      <c r="A17" s="3"/>
      <c r="B17" s="3"/>
      <c r="C17" s="3"/>
      <c r="D17" s="3"/>
      <c r="E17" s="3"/>
      <c r="F17" s="3"/>
      <c r="G17" s="3"/>
      <c r="H17" s="3"/>
    </row>
    <row r="18" spans="1:8">
      <c r="A18" s="3"/>
      <c r="B18" s="3"/>
      <c r="C18" s="3"/>
      <c r="D18" s="3"/>
      <c r="E18" s="3"/>
      <c r="F18" s="3"/>
      <c r="G18" s="3"/>
      <c r="H18" s="3"/>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32" spans="1:8">
      <c r="A32" s="21"/>
      <c r="B32" s="21"/>
      <c r="C32" s="21"/>
      <c r="D32" s="21"/>
      <c r="E32" s="21"/>
      <c r="F32" s="21"/>
      <c r="G32" s="21"/>
      <c r="H32" s="21"/>
    </row>
    <row r="33" spans="1:8">
      <c r="A33" s="21"/>
      <c r="B33" s="21"/>
      <c r="C33" s="21"/>
      <c r="D33" s="21"/>
      <c r="E33" s="21"/>
      <c r="F33" s="21"/>
      <c r="G33" s="21"/>
      <c r="H33" s="21"/>
    </row>
    <row r="34" spans="1:8">
      <c r="A34" s="21"/>
      <c r="B34" s="21"/>
      <c r="C34" s="21"/>
      <c r="D34" s="21"/>
      <c r="E34" s="21"/>
      <c r="F34" s="21"/>
      <c r="G34" s="21"/>
      <c r="H34" s="21"/>
    </row>
    <row r="35" spans="1:8">
      <c r="A35" s="21"/>
      <c r="B35" s="21"/>
      <c r="C35" s="21"/>
      <c r="D35" s="21"/>
      <c r="E35" s="21"/>
      <c r="F35" s="21"/>
      <c r="G35" s="21"/>
      <c r="H35" s="21"/>
    </row>
    <row r="36" spans="1:8">
      <c r="A36" s="21"/>
      <c r="B36" s="21"/>
      <c r="C36" s="21"/>
      <c r="D36" s="21"/>
      <c r="E36" s="21"/>
      <c r="F36" s="21"/>
      <c r="G36" s="21"/>
      <c r="H36" s="21"/>
    </row>
    <row r="37" spans="1:8">
      <c r="A37" s="21"/>
      <c r="B37" s="21"/>
      <c r="C37" s="21"/>
      <c r="D37" s="21"/>
      <c r="E37" s="21"/>
      <c r="F37" s="21"/>
      <c r="G37" s="21"/>
      <c r="H37" s="21"/>
    </row>
    <row r="38" spans="1:8">
      <c r="A38" s="21"/>
      <c r="B38" s="21"/>
      <c r="C38" s="21"/>
      <c r="D38" s="21"/>
      <c r="E38" s="21"/>
      <c r="F38" s="21"/>
      <c r="G38" s="21"/>
      <c r="H38" s="21"/>
    </row>
    <row r="39" spans="1:8">
      <c r="A39" s="21"/>
      <c r="B39" s="21"/>
      <c r="C39" s="21"/>
      <c r="D39" s="21"/>
      <c r="E39" s="21"/>
      <c r="F39" s="21"/>
      <c r="G39" s="21"/>
      <c r="H39" s="21"/>
    </row>
    <row r="40" spans="1:8">
      <c r="A40" s="21"/>
      <c r="B40" s="21"/>
      <c r="C40" s="21"/>
      <c r="D40" s="21"/>
      <c r="E40" s="21"/>
      <c r="F40" s="21"/>
      <c r="G40" s="21"/>
      <c r="H40" s="21"/>
    </row>
    <row r="41" spans="1:8">
      <c r="A41" s="21"/>
      <c r="B41" s="21"/>
      <c r="C41" s="21"/>
      <c r="D41" s="21"/>
      <c r="E41" s="21"/>
      <c r="F41" s="21"/>
      <c r="G41" s="21"/>
      <c r="H41" s="21"/>
    </row>
    <row r="42" spans="1:8">
      <c r="A42" s="21"/>
      <c r="B42" s="21"/>
      <c r="C42" s="21"/>
      <c r="D42" s="21"/>
      <c r="E42" s="21"/>
      <c r="F42" s="21"/>
      <c r="G42" s="21"/>
      <c r="H42" s="21"/>
    </row>
    <row r="43" spans="1:8">
      <c r="A43" s="21"/>
      <c r="B43" s="21"/>
      <c r="C43" s="21"/>
      <c r="D43" s="21"/>
      <c r="E43" s="21"/>
      <c r="F43" s="21"/>
      <c r="G43" s="21"/>
      <c r="H43" s="21"/>
    </row>
    <row r="44" spans="1:8">
      <c r="A44" s="21"/>
      <c r="B44" s="21"/>
      <c r="C44" s="21"/>
      <c r="D44" s="21"/>
      <c r="E44" s="21"/>
      <c r="F44" s="21"/>
      <c r="G44" s="21"/>
      <c r="H44" s="21"/>
    </row>
    <row r="45" spans="1:8">
      <c r="A45" s="21"/>
      <c r="B45" s="21"/>
      <c r="C45" s="21"/>
      <c r="D45" s="21"/>
      <c r="E45" s="21"/>
      <c r="F45" s="21"/>
      <c r="G45" s="21"/>
      <c r="H45" s="21"/>
    </row>
    <row r="46" spans="1:8">
      <c r="A46" s="21"/>
      <c r="B46" s="21"/>
      <c r="C46" s="21"/>
      <c r="D46" s="21"/>
      <c r="E46" s="21"/>
      <c r="F46" s="21"/>
      <c r="G46" s="21"/>
      <c r="H46" s="21"/>
    </row>
    <row r="47" spans="1:8">
      <c r="A47" s="21"/>
      <c r="B47" s="21"/>
      <c r="C47" s="21"/>
      <c r="D47" s="21"/>
      <c r="E47" s="21"/>
      <c r="F47" s="21"/>
      <c r="G47" s="21"/>
      <c r="H47" s="21"/>
    </row>
    <row r="48" spans="1:8">
      <c r="A48" s="21"/>
      <c r="B48" s="21"/>
      <c r="C48" s="21"/>
      <c r="D48" s="21"/>
      <c r="E48" s="21"/>
      <c r="F48" s="21"/>
      <c r="G48" s="21"/>
      <c r="H48" s="21"/>
    </row>
    <row r="49" spans="1:8">
      <c r="A49" s="21"/>
      <c r="B49" s="21"/>
      <c r="C49" s="21"/>
      <c r="D49" s="21"/>
      <c r="E49" s="21"/>
      <c r="F49" s="21"/>
      <c r="G49" s="21"/>
      <c r="H49" s="21"/>
    </row>
    <row r="50" spans="1:8">
      <c r="A50" s="21"/>
      <c r="B50" s="21"/>
      <c r="C50" s="21"/>
      <c r="D50" s="21"/>
      <c r="E50" s="21"/>
      <c r="F50" s="21"/>
      <c r="G50" s="21"/>
      <c r="H50" s="21"/>
    </row>
    <row r="51" spans="1:8">
      <c r="A51" s="21"/>
      <c r="B51" s="21"/>
      <c r="C51" s="21"/>
      <c r="D51" s="21"/>
      <c r="E51" s="21"/>
      <c r="F51" s="21"/>
      <c r="G51" s="21"/>
      <c r="H51" s="21"/>
    </row>
    <row r="52" spans="1:8">
      <c r="A52" s="21"/>
      <c r="B52" s="21"/>
      <c r="C52" s="21"/>
      <c r="D52" s="21"/>
      <c r="E52" s="21"/>
      <c r="F52" s="21"/>
      <c r="G52" s="21"/>
      <c r="H52" s="21"/>
    </row>
    <row r="53" spans="1:8">
      <c r="A53" s="21"/>
      <c r="B53" s="21"/>
      <c r="C53" s="21"/>
      <c r="D53" s="21"/>
      <c r="E53" s="21"/>
      <c r="F53" s="21"/>
      <c r="G53" s="21"/>
      <c r="H53" s="21"/>
    </row>
    <row r="54" spans="1:8">
      <c r="A54" s="21"/>
      <c r="B54" s="21"/>
      <c r="C54" s="21"/>
      <c r="D54" s="21"/>
      <c r="E54" s="21"/>
      <c r="F54" s="21"/>
      <c r="G54" s="21"/>
      <c r="H54" s="21"/>
    </row>
    <row r="55" spans="1:8">
      <c r="A55" s="21"/>
      <c r="B55" s="21"/>
      <c r="C55" s="21"/>
      <c r="D55" s="21"/>
      <c r="E55" s="21"/>
      <c r="F55" s="21"/>
      <c r="G55" s="21"/>
      <c r="H55" s="21"/>
    </row>
    <row r="56" spans="1:8">
      <c r="A56" s="21"/>
      <c r="B56" s="21"/>
      <c r="C56" s="21"/>
      <c r="D56" s="21"/>
      <c r="E56" s="21"/>
      <c r="F56" s="21"/>
      <c r="G56" s="21"/>
      <c r="H56" s="21"/>
    </row>
    <row r="57" spans="1:8">
      <c r="A57" s="21"/>
      <c r="B57" s="21"/>
      <c r="C57" s="21"/>
      <c r="D57" s="21"/>
      <c r="E57" s="21"/>
      <c r="F57" s="21"/>
      <c r="G57" s="21"/>
      <c r="H57" s="21"/>
    </row>
    <row r="58" spans="1:8">
      <c r="A58" s="21"/>
      <c r="B58" s="21"/>
      <c r="C58" s="21"/>
      <c r="D58" s="21"/>
      <c r="E58" s="21"/>
      <c r="F58" s="21"/>
      <c r="G58" s="21"/>
      <c r="H58" s="21"/>
    </row>
    <row r="59" spans="1:8">
      <c r="A59" s="21"/>
      <c r="B59" s="21"/>
      <c r="C59" s="21"/>
      <c r="D59" s="21"/>
      <c r="E59" s="21"/>
      <c r="F59" s="21"/>
      <c r="G59" s="21"/>
      <c r="H59" s="21"/>
    </row>
    <row r="60" spans="1:8">
      <c r="A60" s="21"/>
      <c r="B60" s="21"/>
      <c r="C60" s="21"/>
      <c r="D60" s="21"/>
      <c r="E60" s="21"/>
      <c r="F60" s="21"/>
      <c r="G60" s="21"/>
      <c r="H60" s="21"/>
    </row>
    <row r="61" spans="1:8">
      <c r="A61" s="21"/>
      <c r="B61" s="21"/>
      <c r="C61" s="21"/>
      <c r="D61" s="21"/>
      <c r="E61" s="21"/>
      <c r="F61" s="21"/>
      <c r="G61" s="21"/>
      <c r="H61" s="21"/>
    </row>
    <row r="62" spans="1:8">
      <c r="A62" s="21"/>
      <c r="B62" s="21"/>
      <c r="C62" s="21"/>
      <c r="D62" s="21"/>
      <c r="E62" s="21"/>
      <c r="F62" s="21"/>
      <c r="G62" s="21"/>
      <c r="H62" s="21"/>
    </row>
    <row r="63" spans="1:8">
      <c r="A63" s="21"/>
      <c r="B63" s="21"/>
      <c r="C63" s="21"/>
      <c r="D63" s="21"/>
      <c r="E63" s="21"/>
      <c r="F63" s="21"/>
      <c r="G63" s="21"/>
      <c r="H63" s="21"/>
    </row>
    <row r="64" spans="1:8">
      <c r="A64" s="21"/>
      <c r="B64" s="21"/>
      <c r="C64" s="21"/>
      <c r="D64" s="21"/>
      <c r="E64" s="21"/>
      <c r="F64" s="21"/>
      <c r="G64" s="21"/>
      <c r="H64" s="21"/>
    </row>
    <row r="65" spans="1:8">
      <c r="A65" s="21"/>
      <c r="B65" s="21"/>
      <c r="C65" s="21"/>
      <c r="D65" s="21"/>
      <c r="E65" s="21"/>
      <c r="F65" s="21"/>
      <c r="G65" s="21"/>
      <c r="H65" s="21"/>
    </row>
    <row r="66" spans="1:8">
      <c r="A66" s="21"/>
      <c r="B66" s="21"/>
      <c r="C66" s="21"/>
      <c r="D66" s="21"/>
      <c r="E66" s="21"/>
      <c r="F66" s="21"/>
      <c r="G66" s="21"/>
      <c r="H66" s="21"/>
    </row>
    <row r="67" spans="1:8">
      <c r="A67" s="21"/>
      <c r="B67" s="21"/>
      <c r="C67" s="21"/>
      <c r="D67" s="21"/>
      <c r="E67" s="21"/>
      <c r="F67" s="21"/>
      <c r="G67" s="21"/>
      <c r="H67" s="21"/>
    </row>
    <row r="68" spans="1:8">
      <c r="A68" s="21"/>
      <c r="B68" s="21"/>
      <c r="C68" s="21"/>
      <c r="D68" s="21"/>
      <c r="E68" s="21"/>
      <c r="F68" s="21"/>
      <c r="G68" s="21"/>
      <c r="H68" s="21"/>
    </row>
    <row r="69" spans="1:8">
      <c r="A69" s="21"/>
      <c r="B69" s="21"/>
      <c r="C69" s="21"/>
      <c r="D69" s="21"/>
      <c r="E69" s="21"/>
      <c r="F69" s="21"/>
      <c r="G69" s="21"/>
      <c r="H69" s="21"/>
    </row>
    <row r="70" spans="1:8">
      <c r="A70" s="21"/>
      <c r="B70" s="21"/>
      <c r="C70" s="21"/>
      <c r="D70" s="21"/>
      <c r="E70" s="21"/>
      <c r="F70" s="21"/>
      <c r="G70" s="21"/>
      <c r="H70" s="21"/>
    </row>
    <row r="71" spans="1:8">
      <c r="A71" s="21"/>
      <c r="B71" s="21"/>
      <c r="C71" s="21"/>
      <c r="D71" s="21"/>
      <c r="E71" s="21"/>
      <c r="F71" s="21"/>
      <c r="G71" s="21"/>
      <c r="H71" s="21"/>
    </row>
    <row r="72" spans="1:8">
      <c r="A72" s="21"/>
      <c r="B72" s="21"/>
      <c r="C72" s="21"/>
      <c r="D72" s="21"/>
      <c r="E72" s="21"/>
      <c r="F72" s="21"/>
      <c r="G72" s="21"/>
      <c r="H72" s="21"/>
    </row>
    <row r="73" spans="1:8">
      <c r="A73" s="21"/>
      <c r="B73" s="21"/>
      <c r="C73" s="21"/>
      <c r="D73" s="21"/>
      <c r="E73" s="21"/>
      <c r="F73" s="21"/>
      <c r="G73" s="21"/>
      <c r="H73" s="21"/>
    </row>
    <row r="74" spans="1:8">
      <c r="A74" s="21"/>
      <c r="B74" s="21"/>
      <c r="C74" s="21"/>
      <c r="D74" s="21"/>
      <c r="E74" s="21"/>
      <c r="F74" s="21"/>
      <c r="G74" s="21"/>
      <c r="H74" s="21"/>
    </row>
    <row r="75" spans="1:8">
      <c r="A75" s="21"/>
      <c r="B75" s="21"/>
      <c r="C75" s="21"/>
      <c r="D75" s="21"/>
      <c r="E75" s="21"/>
      <c r="F75" s="21"/>
      <c r="G75" s="21"/>
      <c r="H75" s="21"/>
    </row>
    <row r="76" spans="1:8">
      <c r="A76" s="21"/>
      <c r="B76" s="21"/>
      <c r="C76" s="21"/>
      <c r="D76" s="21"/>
      <c r="E76" s="21"/>
      <c r="F76" s="21"/>
      <c r="G76" s="21"/>
      <c r="H76" s="21"/>
    </row>
    <row r="77" spans="1:8">
      <c r="A77" s="21"/>
      <c r="B77" s="21"/>
      <c r="C77" s="21"/>
      <c r="D77" s="21"/>
      <c r="E77" s="21"/>
      <c r="F77" s="21"/>
      <c r="G77" s="21"/>
      <c r="H77" s="21"/>
    </row>
    <row r="78" spans="1:8">
      <c r="A78" s="21"/>
      <c r="B78" s="21"/>
      <c r="C78" s="21"/>
      <c r="D78" s="21"/>
      <c r="E78" s="21"/>
      <c r="F78" s="21"/>
      <c r="G78" s="21"/>
      <c r="H78" s="21"/>
    </row>
    <row r="79" spans="1:8">
      <c r="A79" s="21"/>
      <c r="B79" s="21"/>
      <c r="C79" s="21"/>
      <c r="D79" s="21"/>
      <c r="E79" s="21"/>
      <c r="F79" s="21"/>
      <c r="G79" s="21"/>
      <c r="H79" s="21"/>
    </row>
    <row r="80" spans="1:8">
      <c r="A80" s="21"/>
      <c r="B80" s="21"/>
      <c r="C80" s="21"/>
      <c r="D80" s="21"/>
      <c r="E80" s="21"/>
      <c r="F80" s="21"/>
      <c r="G80" s="21"/>
      <c r="H80" s="21"/>
    </row>
    <row r="81" spans="1:8">
      <c r="A81" s="21"/>
      <c r="B81" s="21"/>
      <c r="C81" s="21"/>
      <c r="D81" s="21"/>
      <c r="E81" s="21"/>
      <c r="F81" s="21"/>
      <c r="G81" s="21"/>
      <c r="H81" s="21"/>
    </row>
    <row r="82" spans="1:8">
      <c r="A82" s="21"/>
      <c r="B82" s="21"/>
      <c r="C82" s="21"/>
      <c r="D82" s="21"/>
      <c r="E82" s="21"/>
      <c r="F82" s="21"/>
      <c r="G82" s="21"/>
      <c r="H82" s="21"/>
    </row>
    <row r="83" spans="1:8">
      <c r="A83" s="21"/>
      <c r="B83" s="21"/>
      <c r="C83" s="21"/>
      <c r="D83" s="21"/>
      <c r="E83" s="21"/>
      <c r="F83" s="21"/>
      <c r="G83" s="21"/>
      <c r="H83" s="21"/>
    </row>
    <row r="84" spans="1:8">
      <c r="A84" s="21"/>
      <c r="B84" s="21"/>
      <c r="C84" s="21"/>
      <c r="D84" s="21"/>
      <c r="E84" s="21"/>
      <c r="F84" s="21"/>
      <c r="G84" s="21"/>
      <c r="H84" s="21"/>
    </row>
    <row r="85" spans="1:8">
      <c r="A85" s="21"/>
      <c r="B85" s="21"/>
      <c r="C85" s="21"/>
      <c r="D85" s="21"/>
      <c r="E85" s="21"/>
      <c r="F85" s="21"/>
      <c r="G85" s="21"/>
      <c r="H85" s="21"/>
    </row>
    <row r="86" spans="1:8">
      <c r="A86" s="21"/>
      <c r="B86" s="21"/>
      <c r="C86" s="21"/>
      <c r="D86" s="21"/>
      <c r="E86" s="21"/>
      <c r="F86" s="21"/>
      <c r="G86" s="21"/>
      <c r="H86" s="21"/>
    </row>
    <row r="87" spans="1:8">
      <c r="A87" s="21"/>
      <c r="B87" s="21"/>
      <c r="C87" s="21"/>
      <c r="D87" s="21"/>
      <c r="E87" s="21"/>
      <c r="F87" s="21"/>
      <c r="G87" s="21"/>
      <c r="H87" s="21"/>
    </row>
    <row r="88" spans="1:8">
      <c r="A88" s="21"/>
      <c r="B88" s="21"/>
      <c r="C88" s="21"/>
      <c r="D88" s="21"/>
      <c r="E88" s="21"/>
      <c r="F88" s="21"/>
      <c r="G88" s="21"/>
      <c r="H88" s="21"/>
    </row>
    <row r="89" spans="1:8">
      <c r="A89" s="21"/>
      <c r="B89" s="21"/>
      <c r="C89" s="21"/>
      <c r="D89" s="21"/>
      <c r="E89" s="21"/>
      <c r="F89" s="21"/>
      <c r="G89" s="21"/>
      <c r="H89" s="21"/>
    </row>
    <row r="90" spans="1:8">
      <c r="A90" s="21"/>
      <c r="B90" s="21"/>
      <c r="C90" s="21"/>
      <c r="D90" s="21"/>
      <c r="E90" s="21"/>
      <c r="F90" s="21"/>
      <c r="G90" s="21"/>
      <c r="H90" s="21"/>
    </row>
    <row r="91" spans="1:8">
      <c r="A91" s="21"/>
      <c r="B91" s="21"/>
      <c r="C91" s="21"/>
      <c r="D91" s="21"/>
      <c r="E91" s="21"/>
      <c r="F91" s="21"/>
      <c r="G91" s="21"/>
      <c r="H91" s="21"/>
    </row>
    <row r="92" spans="1:8">
      <c r="A92" s="21"/>
      <c r="B92" s="21"/>
      <c r="C92" s="21"/>
      <c r="D92" s="21"/>
      <c r="E92" s="21"/>
      <c r="F92" s="21"/>
      <c r="G92" s="21"/>
      <c r="H92" s="21"/>
    </row>
    <row r="93" spans="1:8">
      <c r="A93" s="21"/>
      <c r="B93" s="21"/>
      <c r="C93" s="21"/>
      <c r="D93" s="21"/>
      <c r="E93" s="21"/>
      <c r="F93" s="21"/>
      <c r="G93" s="21"/>
      <c r="H93" s="21"/>
    </row>
    <row r="94" spans="1:8">
      <c r="A94" s="21"/>
      <c r="B94" s="21"/>
      <c r="C94" s="21"/>
      <c r="D94" s="21"/>
      <c r="E94" s="21"/>
      <c r="F94" s="21"/>
      <c r="G94" s="21"/>
      <c r="H94" s="21"/>
    </row>
    <row r="95" spans="1:8">
      <c r="A95" s="21"/>
      <c r="B95" s="21"/>
      <c r="C95" s="21"/>
      <c r="D95" s="21"/>
      <c r="E95" s="21"/>
      <c r="F95" s="21"/>
      <c r="G95" s="21"/>
      <c r="H95" s="21"/>
    </row>
    <row r="96" spans="1:8">
      <c r="A96" s="21"/>
      <c r="B96" s="21"/>
      <c r="C96" s="21"/>
      <c r="D96" s="21"/>
      <c r="E96" s="21"/>
      <c r="F96" s="21"/>
      <c r="G96" s="21"/>
      <c r="H96" s="21"/>
    </row>
    <row r="97" spans="1:8">
      <c r="A97" s="21"/>
      <c r="B97" s="21"/>
      <c r="C97" s="21"/>
      <c r="D97" s="21"/>
      <c r="E97" s="21"/>
      <c r="F97" s="21"/>
      <c r="G97" s="21"/>
      <c r="H97" s="21"/>
    </row>
    <row r="98" spans="1:8">
      <c r="A98" s="21"/>
      <c r="B98" s="21"/>
      <c r="C98" s="21"/>
      <c r="D98" s="21"/>
      <c r="E98" s="21"/>
      <c r="F98" s="21"/>
      <c r="G98" s="21"/>
      <c r="H98" s="21"/>
    </row>
    <row r="99" spans="1:8">
      <c r="A99" s="21"/>
      <c r="B99" s="21"/>
      <c r="C99" s="21"/>
      <c r="D99" s="21"/>
      <c r="E99" s="21"/>
      <c r="F99" s="21"/>
      <c r="G99" s="21"/>
      <c r="H99" s="21"/>
    </row>
    <row r="100" spans="1:8">
      <c r="A100" s="21"/>
      <c r="B100" s="21"/>
      <c r="C100" s="21"/>
      <c r="D100" s="21"/>
      <c r="E100" s="21"/>
      <c r="F100" s="21"/>
      <c r="G100" s="21"/>
      <c r="H100" s="21"/>
    </row>
    <row r="101" spans="1:8">
      <c r="A101" s="21"/>
      <c r="B101" s="21"/>
      <c r="C101" s="21"/>
      <c r="D101" s="21"/>
      <c r="E101" s="21"/>
      <c r="F101" s="21"/>
      <c r="G101" s="21"/>
      <c r="H101" s="21"/>
    </row>
    <row r="102" spans="1:8">
      <c r="A102" s="21"/>
      <c r="B102" s="21"/>
      <c r="C102" s="21"/>
      <c r="D102" s="21"/>
      <c r="E102" s="21"/>
      <c r="F102" s="21"/>
      <c r="G102" s="21"/>
      <c r="H102" s="21"/>
    </row>
    <row r="103" spans="1:8">
      <c r="A103" s="21"/>
      <c r="B103" s="21"/>
      <c r="C103" s="21"/>
      <c r="D103" s="21"/>
      <c r="E103" s="21"/>
      <c r="F103" s="21"/>
      <c r="G103" s="21"/>
      <c r="H103" s="21"/>
    </row>
    <row r="104" spans="1:8">
      <c r="A104" s="21"/>
      <c r="B104" s="21"/>
      <c r="C104" s="21"/>
      <c r="D104" s="21"/>
      <c r="E104" s="21"/>
      <c r="F104" s="21"/>
      <c r="G104" s="21"/>
      <c r="H104" s="21"/>
    </row>
    <row r="105" spans="1:8">
      <c r="A105" s="21"/>
      <c r="B105" s="21"/>
      <c r="C105" s="21"/>
      <c r="D105" s="21"/>
      <c r="E105" s="21"/>
      <c r="F105" s="21"/>
      <c r="G105" s="21"/>
      <c r="H105" s="21"/>
    </row>
    <row r="106" spans="1:8">
      <c r="A106" s="21"/>
      <c r="B106" s="21"/>
      <c r="C106" s="21"/>
      <c r="D106" s="21"/>
      <c r="E106" s="21"/>
      <c r="F106" s="21"/>
      <c r="G106" s="21"/>
      <c r="H106" s="21"/>
    </row>
    <row r="107" spans="1:8">
      <c r="A107" s="21"/>
      <c r="B107" s="21"/>
      <c r="C107" s="21"/>
      <c r="D107" s="21"/>
      <c r="E107" s="21"/>
      <c r="F107" s="21"/>
      <c r="G107" s="21"/>
      <c r="H107" s="21"/>
    </row>
    <row r="108" spans="1:8">
      <c r="A108" s="21"/>
      <c r="B108" s="21"/>
      <c r="C108" s="21"/>
      <c r="D108" s="21"/>
      <c r="E108" s="21"/>
      <c r="F108" s="21"/>
      <c r="G108" s="21"/>
      <c r="H108" s="21"/>
    </row>
    <row r="109" spans="1:8">
      <c r="A109" s="21"/>
      <c r="B109" s="21"/>
      <c r="C109" s="21"/>
      <c r="D109" s="21"/>
      <c r="E109" s="21"/>
      <c r="F109" s="21"/>
      <c r="G109" s="21"/>
      <c r="H109" s="21"/>
    </row>
    <row r="110" spans="1:8">
      <c r="A110" s="21"/>
      <c r="B110" s="21"/>
      <c r="C110" s="21"/>
      <c r="D110" s="21"/>
      <c r="E110" s="21"/>
      <c r="F110" s="21"/>
      <c r="G110" s="21"/>
      <c r="H110" s="21"/>
    </row>
    <row r="111" spans="1:8">
      <c r="A111" s="21"/>
      <c r="B111" s="21"/>
      <c r="C111" s="21"/>
      <c r="D111" s="21"/>
      <c r="E111" s="21"/>
      <c r="F111" s="21"/>
      <c r="G111" s="21"/>
      <c r="H111" s="21"/>
    </row>
    <row r="112" spans="1:8">
      <c r="A112" s="21"/>
      <c r="B112" s="21"/>
      <c r="C112" s="21"/>
      <c r="D112" s="21"/>
      <c r="E112" s="21"/>
      <c r="F112" s="21"/>
      <c r="G112" s="21"/>
      <c r="H112" s="21"/>
    </row>
    <row r="113" spans="1:8">
      <c r="A113" s="21"/>
      <c r="B113" s="21"/>
      <c r="C113" s="21"/>
      <c r="D113" s="21"/>
      <c r="E113" s="21"/>
      <c r="F113" s="21"/>
      <c r="G113" s="21"/>
      <c r="H113" s="21"/>
    </row>
    <row r="114" spans="1:8">
      <c r="A114" s="21"/>
      <c r="B114" s="21"/>
      <c r="C114" s="21"/>
      <c r="D114" s="21"/>
      <c r="E114" s="21"/>
      <c r="F114" s="21"/>
      <c r="G114" s="21"/>
      <c r="H114" s="21"/>
    </row>
    <row r="115" spans="1:8">
      <c r="A115" s="21"/>
      <c r="B115" s="21"/>
      <c r="C115" s="21"/>
      <c r="D115" s="21"/>
      <c r="E115" s="21"/>
      <c r="F115" s="21"/>
      <c r="G115" s="21"/>
      <c r="H115" s="21"/>
    </row>
    <row r="116" spans="1:8">
      <c r="A116" s="21"/>
      <c r="B116" s="21"/>
      <c r="C116" s="21"/>
      <c r="D116" s="21"/>
      <c r="E116" s="21"/>
      <c r="F116" s="21"/>
      <c r="G116" s="21"/>
      <c r="H116" s="21"/>
    </row>
    <row r="117" spans="1:8">
      <c r="A117" s="21"/>
      <c r="B117" s="21"/>
      <c r="C117" s="21"/>
      <c r="D117" s="21"/>
      <c r="E117" s="21"/>
      <c r="F117" s="21"/>
      <c r="G117" s="21"/>
      <c r="H117" s="21"/>
    </row>
    <row r="118" spans="1:8">
      <c r="A118" s="21"/>
      <c r="B118" s="21"/>
      <c r="C118" s="21"/>
      <c r="D118" s="21"/>
      <c r="E118" s="21"/>
      <c r="F118" s="21"/>
      <c r="G118" s="21"/>
      <c r="H118" s="21"/>
    </row>
    <row r="119" spans="1:8">
      <c r="A119" s="21"/>
      <c r="B119" s="21"/>
      <c r="C119" s="21"/>
      <c r="D119" s="21"/>
      <c r="E119" s="21"/>
      <c r="F119" s="21"/>
      <c r="G119" s="21"/>
      <c r="H119" s="21"/>
    </row>
    <row r="120" spans="1:8">
      <c r="A120" s="21"/>
      <c r="B120" s="21"/>
      <c r="C120" s="21"/>
      <c r="D120" s="21"/>
      <c r="E120" s="21"/>
      <c r="F120" s="21"/>
      <c r="G120" s="21"/>
      <c r="H120" s="21"/>
    </row>
    <row r="121" spans="1:8">
      <c r="A121" s="21"/>
      <c r="B121" s="21"/>
      <c r="C121" s="21"/>
      <c r="D121" s="21"/>
      <c r="E121" s="21"/>
      <c r="F121" s="21"/>
      <c r="G121" s="21"/>
      <c r="H121" s="21"/>
    </row>
    <row r="122" spans="1:8">
      <c r="A122" s="21"/>
      <c r="B122" s="21"/>
      <c r="C122" s="21"/>
      <c r="D122" s="21"/>
      <c r="E122" s="21"/>
      <c r="F122" s="21"/>
      <c r="G122" s="21"/>
      <c r="H122" s="21"/>
    </row>
    <row r="123" spans="1:8">
      <c r="A123" s="21"/>
      <c r="B123" s="21"/>
      <c r="C123" s="21"/>
      <c r="D123" s="21"/>
      <c r="E123" s="21"/>
      <c r="F123" s="21"/>
      <c r="G123" s="21"/>
      <c r="H123" s="21"/>
    </row>
    <row r="124" spans="1:8">
      <c r="A124" s="21"/>
      <c r="B124" s="21"/>
      <c r="C124" s="21"/>
      <c r="D124" s="21"/>
      <c r="E124" s="21"/>
      <c r="F124" s="21"/>
      <c r="G124" s="21"/>
      <c r="H124" s="21"/>
    </row>
    <row r="125" spans="1:8">
      <c r="A125" s="21"/>
      <c r="B125" s="21"/>
      <c r="C125" s="21"/>
      <c r="D125" s="21"/>
      <c r="E125" s="21"/>
      <c r="F125" s="21"/>
      <c r="G125" s="21"/>
      <c r="H125" s="21"/>
    </row>
    <row r="126" spans="1:8">
      <c r="A126" s="21"/>
      <c r="B126" s="21"/>
      <c r="C126" s="21"/>
      <c r="D126" s="21"/>
      <c r="E126" s="21"/>
      <c r="F126" s="21"/>
      <c r="G126" s="21"/>
      <c r="H126" s="21"/>
    </row>
    <row r="127" spans="1:8">
      <c r="A127" s="21"/>
      <c r="B127" s="21"/>
      <c r="C127" s="21"/>
      <c r="D127" s="21"/>
      <c r="E127" s="21"/>
      <c r="F127" s="21"/>
      <c r="G127" s="21"/>
      <c r="H127" s="21"/>
    </row>
    <row r="128" spans="1:8">
      <c r="A128" s="21"/>
      <c r="B128" s="21"/>
      <c r="C128" s="21"/>
      <c r="D128" s="21"/>
      <c r="E128" s="21"/>
      <c r="F128" s="21"/>
      <c r="G128" s="21"/>
      <c r="H128" s="21"/>
    </row>
    <row r="129" spans="1:8">
      <c r="A129" s="21"/>
      <c r="B129" s="21"/>
      <c r="C129" s="21"/>
      <c r="D129" s="21"/>
      <c r="E129" s="21"/>
      <c r="F129" s="21"/>
      <c r="G129" s="21"/>
      <c r="H129" s="21"/>
    </row>
    <row r="130" spans="1:8">
      <c r="A130" s="21"/>
      <c r="B130" s="21"/>
      <c r="C130" s="21"/>
      <c r="D130" s="21"/>
      <c r="E130" s="21"/>
      <c r="F130" s="21"/>
      <c r="G130" s="21"/>
      <c r="H130" s="21"/>
    </row>
    <row r="131" spans="1:8">
      <c r="A131" s="21"/>
      <c r="B131" s="21"/>
      <c r="C131" s="21"/>
      <c r="D131" s="21"/>
      <c r="E131" s="21"/>
      <c r="F131" s="21"/>
      <c r="G131" s="21"/>
      <c r="H131" s="21"/>
    </row>
    <row r="132" spans="1:8">
      <c r="A132" s="21"/>
      <c r="B132" s="21"/>
      <c r="C132" s="21"/>
      <c r="D132" s="21"/>
      <c r="E132" s="21"/>
      <c r="F132" s="21"/>
      <c r="G132" s="21"/>
      <c r="H132" s="21"/>
    </row>
    <row r="133" spans="1:8">
      <c r="A133" s="21"/>
      <c r="B133" s="21"/>
      <c r="C133" s="21"/>
      <c r="D133" s="21"/>
      <c r="E133" s="21"/>
      <c r="F133" s="21"/>
      <c r="G133" s="21"/>
      <c r="H133" s="21"/>
    </row>
    <row r="134" spans="1:8">
      <c r="A134" s="21"/>
      <c r="B134" s="21"/>
      <c r="C134" s="21"/>
      <c r="D134" s="21"/>
      <c r="E134" s="21"/>
      <c r="F134" s="21"/>
      <c r="G134" s="21"/>
      <c r="H134" s="21"/>
    </row>
    <row r="135" spans="1:8">
      <c r="A135" s="21"/>
      <c r="B135" s="21"/>
      <c r="C135" s="21"/>
      <c r="D135" s="21"/>
      <c r="E135" s="21"/>
      <c r="F135" s="21"/>
      <c r="G135" s="21"/>
      <c r="H135" s="21"/>
    </row>
    <row r="136" spans="1:8">
      <c r="A136" s="21"/>
      <c r="B136" s="21"/>
      <c r="C136" s="21"/>
      <c r="D136" s="21"/>
      <c r="E136" s="21"/>
      <c r="F136" s="21"/>
      <c r="G136" s="21"/>
      <c r="H136" s="21"/>
    </row>
    <row r="137" spans="1:8">
      <c r="A137" s="21"/>
      <c r="B137" s="21"/>
      <c r="C137" s="21"/>
      <c r="D137" s="21"/>
      <c r="E137" s="21"/>
      <c r="F137" s="21"/>
      <c r="G137" s="21"/>
      <c r="H137" s="21"/>
    </row>
    <row r="138" spans="1:8">
      <c r="A138" s="21"/>
      <c r="B138" s="21"/>
      <c r="C138" s="21"/>
      <c r="D138" s="21"/>
      <c r="E138" s="21"/>
      <c r="F138" s="21"/>
      <c r="G138" s="21"/>
      <c r="H138" s="21"/>
    </row>
    <row r="139" spans="1:8">
      <c r="A139" s="21"/>
      <c r="B139" s="21"/>
      <c r="C139" s="21"/>
      <c r="D139" s="21"/>
      <c r="E139" s="21"/>
      <c r="F139" s="21"/>
      <c r="G139" s="21"/>
      <c r="H139" s="21"/>
    </row>
    <row r="140" spans="1:8">
      <c r="A140" s="21"/>
      <c r="B140" s="21"/>
      <c r="C140" s="21"/>
      <c r="D140" s="21"/>
      <c r="E140" s="21"/>
      <c r="F140" s="21"/>
      <c r="G140" s="21"/>
      <c r="H140" s="21"/>
    </row>
    <row r="141" spans="1:8">
      <c r="A141" s="21"/>
      <c r="B141" s="21"/>
      <c r="C141" s="21"/>
      <c r="D141" s="21"/>
      <c r="E141" s="21"/>
      <c r="F141" s="21"/>
      <c r="G141" s="21"/>
      <c r="H141" s="21"/>
    </row>
    <row r="142" spans="1:8">
      <c r="A142" s="21"/>
      <c r="B142" s="21"/>
      <c r="C142" s="21"/>
      <c r="D142" s="21"/>
      <c r="E142" s="21"/>
      <c r="F142" s="21"/>
      <c r="G142" s="21"/>
      <c r="H142" s="21"/>
    </row>
    <row r="143" spans="1:8">
      <c r="A143" s="21"/>
      <c r="B143" s="21"/>
      <c r="C143" s="21"/>
      <c r="D143" s="21"/>
      <c r="E143" s="21"/>
      <c r="F143" s="21"/>
      <c r="G143" s="21"/>
      <c r="H143" s="21"/>
    </row>
    <row r="144" spans="1:8">
      <c r="A144" s="21"/>
      <c r="B144" s="21"/>
      <c r="C144" s="21"/>
      <c r="D144" s="21"/>
      <c r="E144" s="21"/>
      <c r="F144" s="21"/>
      <c r="G144" s="21"/>
      <c r="H144" s="21"/>
    </row>
    <row r="145" spans="1:8">
      <c r="A145" s="21"/>
      <c r="B145" s="21"/>
      <c r="C145" s="21"/>
      <c r="D145" s="21"/>
      <c r="E145" s="21"/>
      <c r="F145" s="21"/>
      <c r="G145" s="21"/>
      <c r="H145" s="21"/>
    </row>
    <row r="146" spans="1:8">
      <c r="A146" s="21"/>
      <c r="B146" s="21"/>
      <c r="C146" s="21"/>
      <c r="D146" s="21"/>
      <c r="E146" s="21"/>
      <c r="F146" s="21"/>
      <c r="G146" s="21"/>
      <c r="H146" s="21"/>
    </row>
    <row r="147" spans="1:8">
      <c r="A147" s="21"/>
      <c r="B147" s="21"/>
      <c r="C147" s="21"/>
      <c r="D147" s="21"/>
      <c r="E147" s="21"/>
      <c r="F147" s="21"/>
      <c r="G147" s="21"/>
      <c r="H147" s="21"/>
    </row>
    <row r="148" spans="1:8">
      <c r="A148" s="21"/>
      <c r="B148" s="21"/>
      <c r="C148" s="21"/>
      <c r="D148" s="21"/>
      <c r="E148" s="21"/>
      <c r="F148" s="21"/>
      <c r="G148" s="21"/>
      <c r="H148" s="21"/>
    </row>
    <row r="149" spans="1:8">
      <c r="A149" s="21"/>
      <c r="B149" s="21"/>
      <c r="C149" s="21"/>
      <c r="D149" s="21"/>
      <c r="E149" s="21"/>
      <c r="F149" s="21"/>
      <c r="G149" s="21"/>
      <c r="H149" s="21"/>
    </row>
    <row r="150" spans="1:8">
      <c r="A150" s="21"/>
      <c r="B150" s="21"/>
      <c r="C150" s="21"/>
      <c r="D150" s="21"/>
      <c r="E150" s="21"/>
      <c r="F150" s="21"/>
      <c r="G150" s="21"/>
      <c r="H150" s="21"/>
    </row>
    <row r="151" spans="1:8">
      <c r="A151" s="21"/>
      <c r="B151" s="21"/>
      <c r="C151" s="21"/>
      <c r="D151" s="21"/>
      <c r="E151" s="21"/>
      <c r="F151" s="21"/>
      <c r="G151" s="21"/>
      <c r="H151" s="21"/>
    </row>
    <row r="152" spans="1:8">
      <c r="A152" s="21"/>
      <c r="B152" s="21"/>
      <c r="C152" s="21"/>
      <c r="D152" s="21"/>
      <c r="E152" s="21"/>
      <c r="F152" s="21"/>
      <c r="G152" s="21"/>
      <c r="H152" s="21"/>
    </row>
    <row r="153" spans="1:8">
      <c r="A153" s="21"/>
      <c r="B153" s="21"/>
      <c r="C153" s="21"/>
      <c r="D153" s="21"/>
      <c r="E153" s="21"/>
      <c r="F153" s="21"/>
      <c r="G153" s="21"/>
      <c r="H153" s="21"/>
    </row>
    <row r="154" spans="1:8">
      <c r="A154" s="21"/>
      <c r="B154" s="21"/>
      <c r="C154" s="21"/>
      <c r="D154" s="21"/>
      <c r="E154" s="21"/>
      <c r="F154" s="21"/>
      <c r="G154" s="21"/>
      <c r="H154" s="21"/>
    </row>
    <row r="155" spans="1:8">
      <c r="A155" s="21"/>
      <c r="B155" s="21"/>
      <c r="C155" s="21"/>
      <c r="D155" s="21"/>
      <c r="E155" s="21"/>
      <c r="F155" s="21"/>
      <c r="G155" s="21"/>
      <c r="H155" s="21"/>
    </row>
    <row r="156" spans="1:8">
      <c r="A156" s="21"/>
      <c r="B156" s="21"/>
      <c r="C156" s="21"/>
      <c r="D156" s="21"/>
      <c r="E156" s="21"/>
      <c r="F156" s="21"/>
      <c r="G156" s="21"/>
      <c r="H156" s="21"/>
    </row>
    <row r="157" spans="1:8">
      <c r="A157" s="21"/>
      <c r="B157" s="21"/>
      <c r="C157" s="21"/>
      <c r="D157" s="21"/>
      <c r="E157" s="21"/>
      <c r="F157" s="21"/>
      <c r="G157" s="21"/>
      <c r="H157" s="21"/>
    </row>
    <row r="158" spans="1:8">
      <c r="A158" s="21"/>
      <c r="B158" s="21"/>
      <c r="C158" s="21"/>
      <c r="D158" s="21"/>
      <c r="E158" s="21"/>
      <c r="F158" s="21"/>
      <c r="G158" s="21"/>
      <c r="H158" s="21"/>
    </row>
    <row r="159" spans="1:8">
      <c r="A159" s="21"/>
      <c r="B159" s="21"/>
      <c r="C159" s="21"/>
      <c r="D159" s="21"/>
      <c r="E159" s="21"/>
      <c r="F159" s="21"/>
      <c r="G159" s="21"/>
      <c r="H159" s="21"/>
    </row>
    <row r="160" spans="1:8">
      <c r="A160" s="21"/>
      <c r="B160" s="21"/>
      <c r="C160" s="21"/>
      <c r="D160" s="21"/>
      <c r="E160" s="21"/>
      <c r="F160" s="21"/>
      <c r="G160" s="21"/>
      <c r="H160" s="21"/>
    </row>
    <row r="161" spans="1:8">
      <c r="A161" s="21"/>
      <c r="B161" s="21"/>
      <c r="C161" s="21"/>
      <c r="D161" s="21"/>
      <c r="E161" s="21"/>
      <c r="F161" s="21"/>
      <c r="G161" s="21"/>
      <c r="H161" s="21"/>
    </row>
    <row r="162" spans="1:8">
      <c r="A162" s="21"/>
      <c r="B162" s="21"/>
      <c r="C162" s="21"/>
      <c r="D162" s="21"/>
      <c r="E162" s="21"/>
      <c r="F162" s="21"/>
      <c r="G162" s="21"/>
      <c r="H162" s="21"/>
    </row>
    <row r="163" spans="1:8">
      <c r="A163" s="21"/>
      <c r="B163" s="21"/>
      <c r="C163" s="21"/>
      <c r="D163" s="21"/>
      <c r="E163" s="21"/>
      <c r="F163" s="21"/>
      <c r="G163" s="21"/>
      <c r="H163" s="21"/>
    </row>
    <row r="164" spans="1:8">
      <c r="A164" s="21"/>
      <c r="B164" s="21"/>
      <c r="C164" s="21"/>
      <c r="D164" s="21"/>
      <c r="E164" s="21"/>
      <c r="F164" s="21"/>
      <c r="G164" s="21"/>
      <c r="H164" s="21"/>
    </row>
    <row r="165" spans="1:8">
      <c r="A165" s="21"/>
      <c r="B165" s="21"/>
      <c r="C165" s="21"/>
      <c r="D165" s="21"/>
      <c r="E165" s="21"/>
      <c r="F165" s="21"/>
      <c r="G165" s="21"/>
      <c r="H165" s="21"/>
    </row>
    <row r="166" spans="1:8">
      <c r="A166" s="21"/>
      <c r="B166" s="21"/>
      <c r="C166" s="21"/>
      <c r="D166" s="21"/>
      <c r="E166" s="21"/>
      <c r="F166" s="21"/>
      <c r="G166" s="21"/>
      <c r="H166" s="21"/>
    </row>
    <row r="167" spans="1:8">
      <c r="A167" s="21"/>
      <c r="B167" s="21"/>
      <c r="C167" s="21"/>
      <c r="D167" s="21"/>
      <c r="E167" s="21"/>
      <c r="F167" s="21"/>
      <c r="G167" s="21"/>
      <c r="H167" s="21"/>
    </row>
    <row r="168" spans="1:8">
      <c r="A168" s="21"/>
      <c r="B168" s="21"/>
      <c r="C168" s="21"/>
      <c r="D168" s="21"/>
      <c r="E168" s="21"/>
      <c r="F168" s="21"/>
      <c r="G168" s="21"/>
      <c r="H168" s="21"/>
    </row>
    <row r="169" spans="1:8">
      <c r="A169" s="21"/>
      <c r="B169" s="21"/>
      <c r="C169" s="21"/>
      <c r="D169" s="21"/>
      <c r="E169" s="21"/>
      <c r="F169" s="21"/>
      <c r="G169" s="21"/>
      <c r="H169" s="21"/>
    </row>
    <row r="170" spans="1:8">
      <c r="A170" s="21"/>
      <c r="B170" s="21"/>
      <c r="C170" s="21"/>
      <c r="D170" s="21"/>
      <c r="E170" s="21"/>
      <c r="F170" s="21"/>
      <c r="G170" s="21"/>
      <c r="H170" s="21"/>
    </row>
    <row r="171" spans="1:8">
      <c r="A171" s="21"/>
      <c r="B171" s="21"/>
      <c r="C171" s="21"/>
      <c r="D171" s="21"/>
      <c r="E171" s="21"/>
      <c r="F171" s="21"/>
      <c r="G171" s="21"/>
      <c r="H171" s="21"/>
    </row>
    <row r="172" spans="1:8">
      <c r="A172" s="21"/>
      <c r="B172" s="21"/>
      <c r="C172" s="21"/>
      <c r="D172" s="21"/>
      <c r="E172" s="21"/>
      <c r="F172" s="21"/>
      <c r="G172" s="21"/>
      <c r="H172" s="21"/>
    </row>
    <row r="173" spans="1:8">
      <c r="A173" s="21"/>
      <c r="B173" s="21"/>
      <c r="C173" s="21"/>
      <c r="D173" s="21"/>
      <c r="E173" s="21"/>
      <c r="F173" s="21"/>
      <c r="G173" s="21"/>
      <c r="H173" s="21"/>
    </row>
    <row r="174" spans="1:8">
      <c r="A174" s="21"/>
      <c r="B174" s="21"/>
      <c r="C174" s="21"/>
      <c r="D174" s="21"/>
      <c r="E174" s="21"/>
      <c r="F174" s="21"/>
      <c r="G174" s="21"/>
      <c r="H174" s="21"/>
    </row>
    <row r="175" spans="1:8">
      <c r="A175" s="21"/>
      <c r="B175" s="21"/>
      <c r="C175" s="21"/>
      <c r="D175" s="21"/>
      <c r="E175" s="21"/>
      <c r="F175" s="21"/>
      <c r="G175" s="21"/>
      <c r="H175" s="21"/>
    </row>
    <row r="176" spans="1:8">
      <c r="A176" s="21"/>
      <c r="B176" s="21"/>
      <c r="C176" s="21"/>
      <c r="D176" s="21"/>
      <c r="E176" s="21"/>
      <c r="F176" s="21"/>
      <c r="G176" s="21"/>
      <c r="H176" s="21"/>
    </row>
    <row r="177" spans="1:8">
      <c r="A177" s="21"/>
      <c r="B177" s="21"/>
      <c r="C177" s="21"/>
      <c r="D177" s="21"/>
      <c r="E177" s="21"/>
      <c r="F177" s="21"/>
      <c r="G177" s="21"/>
      <c r="H177" s="21"/>
    </row>
    <row r="178" spans="1:8">
      <c r="A178" s="21"/>
      <c r="B178" s="21"/>
      <c r="C178" s="21"/>
      <c r="D178" s="21"/>
      <c r="E178" s="21"/>
      <c r="F178" s="21"/>
      <c r="G178" s="21"/>
      <c r="H178" s="21"/>
    </row>
    <row r="179" spans="1:8">
      <c r="A179" s="21"/>
      <c r="B179" s="21"/>
      <c r="C179" s="21"/>
      <c r="D179" s="21"/>
      <c r="E179" s="21"/>
      <c r="F179" s="21"/>
      <c r="G179" s="21"/>
      <c r="H179" s="21"/>
    </row>
    <row r="180" spans="1:8">
      <c r="A180" s="21"/>
      <c r="B180" s="21"/>
      <c r="C180" s="21"/>
      <c r="D180" s="21"/>
      <c r="E180" s="21"/>
      <c r="F180" s="21"/>
      <c r="G180" s="21"/>
      <c r="H180" s="21"/>
    </row>
    <row r="181" spans="1:8">
      <c r="A181" s="21"/>
      <c r="B181" s="21"/>
      <c r="C181" s="21"/>
      <c r="D181" s="21"/>
      <c r="E181" s="21"/>
      <c r="F181" s="21"/>
      <c r="G181" s="21"/>
      <c r="H181" s="21"/>
    </row>
    <row r="182" spans="1:8">
      <c r="A182" s="21"/>
      <c r="B182" s="21"/>
      <c r="C182" s="21"/>
      <c r="D182" s="21"/>
      <c r="E182" s="21"/>
      <c r="F182" s="21"/>
      <c r="G182" s="21"/>
      <c r="H182" s="21"/>
    </row>
    <row r="183" spans="1:8">
      <c r="A183" s="21"/>
      <c r="B183" s="21"/>
      <c r="C183" s="21"/>
      <c r="D183" s="21"/>
      <c r="E183" s="21"/>
      <c r="F183" s="21"/>
      <c r="G183" s="21"/>
      <c r="H183" s="21"/>
    </row>
    <row r="184" spans="1:8">
      <c r="A184" s="21"/>
      <c r="B184" s="21"/>
      <c r="C184" s="21"/>
      <c r="D184" s="21"/>
      <c r="E184" s="21"/>
      <c r="F184" s="21"/>
      <c r="G184" s="21"/>
      <c r="H184" s="21"/>
    </row>
    <row r="185" spans="1:8">
      <c r="A185" s="21"/>
      <c r="B185" s="21"/>
      <c r="C185" s="21"/>
      <c r="D185" s="21"/>
      <c r="E185" s="21"/>
      <c r="F185" s="21"/>
      <c r="G185" s="21"/>
      <c r="H185" s="21"/>
    </row>
    <row r="186" spans="1:8">
      <c r="A186" s="21"/>
      <c r="B186" s="21"/>
      <c r="C186" s="21"/>
      <c r="D186" s="21"/>
      <c r="E186" s="21"/>
      <c r="F186" s="21"/>
      <c r="G186" s="21"/>
      <c r="H186" s="21"/>
    </row>
    <row r="187" spans="1:8">
      <c r="A187" s="21"/>
      <c r="B187" s="21"/>
      <c r="C187" s="21"/>
      <c r="D187" s="21"/>
      <c r="E187" s="21"/>
      <c r="F187" s="21"/>
      <c r="G187" s="21"/>
      <c r="H187" s="21"/>
    </row>
    <row r="188" spans="1:8">
      <c r="A188" s="21"/>
      <c r="B188" s="21"/>
      <c r="C188" s="21"/>
      <c r="D188" s="21"/>
      <c r="E188" s="21"/>
      <c r="F188" s="21"/>
      <c r="G188" s="21"/>
      <c r="H188" s="21"/>
    </row>
    <row r="189" spans="1:8">
      <c r="A189" s="21"/>
      <c r="B189" s="21"/>
      <c r="C189" s="21"/>
      <c r="D189" s="21"/>
      <c r="E189" s="21"/>
      <c r="F189" s="21"/>
      <c r="G189" s="21"/>
      <c r="H189" s="21"/>
    </row>
    <row r="190" spans="1:8">
      <c r="A190" s="21"/>
      <c r="B190" s="21"/>
      <c r="C190" s="21"/>
      <c r="D190" s="21"/>
      <c r="E190" s="21"/>
      <c r="F190" s="21"/>
      <c r="G190" s="21"/>
      <c r="H190" s="21"/>
    </row>
    <row r="191" spans="1:8">
      <c r="A191" s="21"/>
      <c r="B191" s="21"/>
      <c r="C191" s="21"/>
      <c r="D191" s="21"/>
      <c r="E191" s="21"/>
      <c r="F191" s="21"/>
      <c r="G191" s="21"/>
      <c r="H191" s="21"/>
    </row>
    <row r="192" spans="1:8">
      <c r="A192" s="21"/>
      <c r="B192" s="21"/>
      <c r="C192" s="21"/>
      <c r="D192" s="21"/>
      <c r="E192" s="21"/>
      <c r="F192" s="21"/>
      <c r="G192" s="21"/>
      <c r="H192" s="21"/>
    </row>
    <row r="193" spans="1:8">
      <c r="A193" s="21"/>
      <c r="B193" s="21"/>
      <c r="C193" s="21"/>
      <c r="D193" s="21"/>
      <c r="E193" s="21"/>
      <c r="F193" s="21"/>
      <c r="G193" s="21"/>
      <c r="H193" s="21"/>
    </row>
    <row r="194" spans="1:8">
      <c r="A194" s="21"/>
      <c r="B194" s="21"/>
      <c r="C194" s="21"/>
      <c r="D194" s="21"/>
      <c r="E194" s="21"/>
      <c r="F194" s="21"/>
      <c r="G194" s="21"/>
      <c r="H194" s="21"/>
    </row>
    <row r="195" spans="1:8">
      <c r="A195" s="21"/>
      <c r="B195" s="21"/>
      <c r="C195" s="21"/>
      <c r="D195" s="21"/>
      <c r="E195" s="21"/>
      <c r="F195" s="21"/>
      <c r="G195" s="21"/>
      <c r="H195" s="21"/>
    </row>
    <row r="196" spans="1:8">
      <c r="A196" s="21"/>
      <c r="B196" s="21"/>
      <c r="C196" s="21"/>
      <c r="D196" s="21"/>
      <c r="E196" s="21"/>
      <c r="F196" s="21"/>
      <c r="G196" s="21"/>
      <c r="H196" s="21"/>
    </row>
    <row r="197" spans="1:8">
      <c r="A197" s="21"/>
      <c r="B197" s="21"/>
      <c r="C197" s="21"/>
      <c r="D197" s="21"/>
      <c r="E197" s="21"/>
      <c r="F197" s="21"/>
      <c r="G197" s="21"/>
      <c r="H197" s="21"/>
    </row>
    <row r="198" spans="1:8">
      <c r="A198" s="21"/>
      <c r="B198" s="21"/>
      <c r="C198" s="21"/>
      <c r="D198" s="21"/>
      <c r="E198" s="21"/>
      <c r="F198" s="21"/>
      <c r="G198" s="21"/>
      <c r="H198" s="21"/>
    </row>
    <row r="199" spans="1:8">
      <c r="A199" s="21"/>
      <c r="B199" s="21"/>
      <c r="C199" s="21"/>
      <c r="D199" s="21"/>
      <c r="E199" s="21"/>
      <c r="F199" s="21"/>
      <c r="G199" s="21"/>
      <c r="H199" s="21"/>
    </row>
    <row r="200" spans="1:8">
      <c r="A200" s="21"/>
      <c r="B200" s="21"/>
      <c r="C200" s="21"/>
      <c r="D200" s="21"/>
      <c r="E200" s="21"/>
      <c r="F200" s="21"/>
      <c r="G200" s="21"/>
      <c r="H200" s="21"/>
    </row>
    <row r="201" spans="1:8">
      <c r="A201" s="21"/>
      <c r="B201" s="21"/>
      <c r="C201" s="21"/>
      <c r="D201" s="21"/>
      <c r="E201" s="21"/>
      <c r="F201" s="21"/>
      <c r="G201" s="21"/>
      <c r="H201" s="21"/>
    </row>
    <row r="202" spans="1:8">
      <c r="A202" s="21"/>
      <c r="B202" s="21"/>
      <c r="C202" s="21"/>
      <c r="D202" s="21"/>
      <c r="E202" s="21"/>
      <c r="F202" s="21"/>
      <c r="G202" s="21"/>
      <c r="H202" s="21"/>
    </row>
    <row r="203" spans="1:8">
      <c r="A203" s="21"/>
      <c r="B203" s="21"/>
      <c r="C203" s="21"/>
      <c r="D203" s="21"/>
      <c r="E203" s="21"/>
      <c r="F203" s="21"/>
      <c r="G203" s="21"/>
      <c r="H203" s="21"/>
    </row>
    <row r="204" spans="1:8">
      <c r="A204" s="21"/>
      <c r="B204" s="21"/>
      <c r="C204" s="21"/>
      <c r="D204" s="21"/>
      <c r="E204" s="21"/>
      <c r="F204" s="21"/>
      <c r="G204" s="21"/>
      <c r="H204" s="21"/>
    </row>
    <row r="205" spans="1:8">
      <c r="A205" s="21"/>
      <c r="B205" s="21"/>
      <c r="C205" s="21"/>
      <c r="D205" s="21"/>
      <c r="E205" s="21"/>
      <c r="F205" s="21"/>
      <c r="G205" s="21"/>
      <c r="H205" s="21"/>
    </row>
    <row r="206" spans="1:8">
      <c r="A206" s="21"/>
      <c r="B206" s="21"/>
      <c r="C206" s="21"/>
      <c r="D206" s="21"/>
      <c r="E206" s="21"/>
      <c r="F206" s="21"/>
      <c r="G206" s="21"/>
      <c r="H206" s="21"/>
    </row>
    <row r="207" spans="1:8">
      <c r="A207" s="21"/>
      <c r="B207" s="21"/>
      <c r="C207" s="21"/>
      <c r="D207" s="21"/>
      <c r="E207" s="21"/>
      <c r="F207" s="21"/>
      <c r="G207" s="21"/>
      <c r="H207" s="21"/>
    </row>
  </sheetData>
  <mergeCells count="1">
    <mergeCell ref="A16:G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11" sqref="B11"/>
    </sheetView>
  </sheetViews>
  <sheetFormatPr baseColWidth="10" defaultRowHeight="15"/>
  <cols>
    <col min="1" max="1" width="35.7109375" customWidth="1"/>
    <col min="2" max="2" width="72.42578125" customWidth="1"/>
    <col min="3" max="6" width="25.7109375" customWidth="1"/>
  </cols>
  <sheetData>
    <row r="1" spans="1:6">
      <c r="A1" s="1" t="s">
        <v>133</v>
      </c>
    </row>
    <row r="2" spans="1:6" ht="15.75" thickBot="1"/>
    <row r="3" spans="1:6">
      <c r="A3" s="23" t="s">
        <v>46</v>
      </c>
      <c r="B3" s="24" t="s">
        <v>47</v>
      </c>
      <c r="C3" s="24" t="s">
        <v>48</v>
      </c>
      <c r="D3" s="25" t="s">
        <v>49</v>
      </c>
      <c r="E3" s="25" t="s">
        <v>50</v>
      </c>
      <c r="F3" s="26" t="s">
        <v>51</v>
      </c>
    </row>
    <row r="4" spans="1:6">
      <c r="A4" s="27" t="s">
        <v>52</v>
      </c>
      <c r="B4" s="28" t="s">
        <v>53</v>
      </c>
      <c r="C4" s="29" t="s">
        <v>54</v>
      </c>
      <c r="D4" s="30" t="s">
        <v>55</v>
      </c>
      <c r="E4" s="29" t="s">
        <v>56</v>
      </c>
      <c r="F4" s="31" t="s">
        <v>57</v>
      </c>
    </row>
    <row r="5" spans="1:6">
      <c r="A5" s="8" t="s">
        <v>58</v>
      </c>
      <c r="B5" s="32" t="s">
        <v>53</v>
      </c>
      <c r="C5" s="33" t="s">
        <v>54</v>
      </c>
      <c r="D5" s="34" t="s">
        <v>59</v>
      </c>
      <c r="E5" s="33" t="s">
        <v>60</v>
      </c>
      <c r="F5" s="35" t="s">
        <v>61</v>
      </c>
    </row>
    <row r="6" spans="1:6">
      <c r="A6" s="8" t="s">
        <v>62</v>
      </c>
      <c r="B6" s="32" t="s">
        <v>63</v>
      </c>
      <c r="C6" s="33" t="s">
        <v>64</v>
      </c>
      <c r="D6" s="34" t="s">
        <v>65</v>
      </c>
      <c r="E6" s="33" t="s">
        <v>56</v>
      </c>
      <c r="F6" s="35" t="s">
        <v>57</v>
      </c>
    </row>
    <row r="7" spans="1:6">
      <c r="A7" s="8" t="s">
        <v>66</v>
      </c>
      <c r="B7" s="32" t="s">
        <v>67</v>
      </c>
      <c r="C7" s="33" t="s">
        <v>68</v>
      </c>
      <c r="D7" s="34" t="s">
        <v>69</v>
      </c>
      <c r="E7" s="33" t="s">
        <v>56</v>
      </c>
      <c r="F7" s="35" t="s">
        <v>70</v>
      </c>
    </row>
    <row r="8" spans="1:6">
      <c r="A8" s="8" t="s">
        <v>71</v>
      </c>
      <c r="B8" s="32" t="s">
        <v>67</v>
      </c>
      <c r="C8" s="33" t="s">
        <v>68</v>
      </c>
      <c r="D8" s="34" t="s">
        <v>69</v>
      </c>
      <c r="E8" s="33" t="s">
        <v>56</v>
      </c>
      <c r="F8" s="35" t="s">
        <v>57</v>
      </c>
    </row>
    <row r="9" spans="1:6">
      <c r="A9" s="8" t="s">
        <v>72</v>
      </c>
      <c r="B9" s="32" t="s">
        <v>73</v>
      </c>
      <c r="C9" s="33" t="s">
        <v>25</v>
      </c>
      <c r="D9" s="34" t="s">
        <v>69</v>
      </c>
      <c r="E9" s="33" t="s">
        <v>56</v>
      </c>
      <c r="F9" s="35" t="s">
        <v>57</v>
      </c>
    </row>
    <row r="10" spans="1:6">
      <c r="A10" s="8" t="s">
        <v>71</v>
      </c>
      <c r="B10" s="32" t="s">
        <v>67</v>
      </c>
      <c r="C10" s="33" t="s">
        <v>68</v>
      </c>
      <c r="D10" s="34" t="s">
        <v>69</v>
      </c>
      <c r="E10" s="33" t="s">
        <v>60</v>
      </c>
      <c r="F10" s="35" t="s">
        <v>74</v>
      </c>
    </row>
    <row r="11" spans="1:6">
      <c r="A11" s="8" t="s">
        <v>75</v>
      </c>
      <c r="B11" s="32" t="s">
        <v>67</v>
      </c>
      <c r="C11" s="33" t="s">
        <v>68</v>
      </c>
      <c r="D11" s="34" t="s">
        <v>76</v>
      </c>
      <c r="E11" s="33" t="s">
        <v>77</v>
      </c>
      <c r="F11" s="35" t="s">
        <v>78</v>
      </c>
    </row>
    <row r="12" spans="1:6">
      <c r="A12" s="8" t="s">
        <v>79</v>
      </c>
      <c r="B12" s="32" t="s">
        <v>80</v>
      </c>
      <c r="C12" s="33" t="s">
        <v>64</v>
      </c>
      <c r="D12" s="34" t="s">
        <v>76</v>
      </c>
      <c r="E12" s="33" t="s">
        <v>56</v>
      </c>
      <c r="F12" s="35" t="s">
        <v>57</v>
      </c>
    </row>
    <row r="13" spans="1:6" ht="15.75" thickBot="1">
      <c r="A13" s="36" t="s">
        <v>71</v>
      </c>
      <c r="B13" s="37" t="s">
        <v>67</v>
      </c>
      <c r="C13" s="38" t="s">
        <v>68</v>
      </c>
      <c r="D13" s="39" t="s">
        <v>76</v>
      </c>
      <c r="E13" s="38" t="s">
        <v>81</v>
      </c>
      <c r="F13" s="40" t="s">
        <v>82</v>
      </c>
    </row>
    <row r="14" spans="1:6">
      <c r="A14" s="16"/>
      <c r="B14" s="16"/>
      <c r="C14" s="16"/>
      <c r="D14" s="16"/>
      <c r="E14" s="16"/>
      <c r="F14" s="16"/>
    </row>
    <row r="15" spans="1:6">
      <c r="A15" s="82" t="s">
        <v>83</v>
      </c>
      <c r="B15" s="41"/>
      <c r="C15" s="41"/>
      <c r="D15" s="41"/>
      <c r="E15" s="18"/>
      <c r="F15" s="18"/>
    </row>
    <row r="16" spans="1:6">
      <c r="A16" s="79" t="s">
        <v>84</v>
      </c>
      <c r="B16" s="16"/>
      <c r="C16" s="16"/>
      <c r="D16" s="16"/>
      <c r="E16" s="16"/>
      <c r="F16" s="1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opLeftCell="A46" workbookViewId="0">
      <selection activeCell="A2" sqref="A2"/>
    </sheetView>
  </sheetViews>
  <sheetFormatPr baseColWidth="10" defaultRowHeight="15"/>
  <cols>
    <col min="1" max="1" width="56.28515625" bestFit="1" customWidth="1"/>
    <col min="2" max="2" width="7.28515625" bestFit="1" customWidth="1"/>
    <col min="3" max="3" width="9.28515625" bestFit="1" customWidth="1"/>
  </cols>
  <sheetData>
    <row r="1" spans="1:4">
      <c r="A1" s="16" t="s">
        <v>147</v>
      </c>
    </row>
    <row r="3" spans="1:4" ht="45">
      <c r="A3" s="216"/>
      <c r="B3" s="217" t="s">
        <v>4</v>
      </c>
      <c r="C3" s="211" t="s">
        <v>87</v>
      </c>
      <c r="D3" s="218" t="s">
        <v>212</v>
      </c>
    </row>
    <row r="4" spans="1:4">
      <c r="A4" s="219" t="s">
        <v>213</v>
      </c>
      <c r="B4" s="220"/>
      <c r="C4" s="221"/>
      <c r="D4" s="220"/>
    </row>
    <row r="5" spans="1:4">
      <c r="A5" s="222" t="s">
        <v>229</v>
      </c>
      <c r="B5" s="223">
        <f>3336643/1000</f>
        <v>3336.643</v>
      </c>
      <c r="C5" s="224">
        <v>67186.638000000006</v>
      </c>
      <c r="D5" s="225">
        <f>(B5/C5)*100</f>
        <v>4.9662300411578864</v>
      </c>
    </row>
    <row r="6" spans="1:4">
      <c r="A6" s="149" t="s">
        <v>230</v>
      </c>
      <c r="B6" s="226">
        <v>0.6</v>
      </c>
      <c r="C6" s="227">
        <v>0.5</v>
      </c>
      <c r="D6" s="228"/>
    </row>
    <row r="7" spans="1:4">
      <c r="A7" s="229" t="s">
        <v>231</v>
      </c>
      <c r="B7" s="226">
        <v>0.1</v>
      </c>
      <c r="C7" s="227">
        <v>0.4</v>
      </c>
      <c r="D7" s="228"/>
    </row>
    <row r="8" spans="1:4">
      <c r="A8" s="229" t="s">
        <v>232</v>
      </c>
      <c r="B8" s="226">
        <v>0.5</v>
      </c>
      <c r="C8" s="227">
        <v>0.1</v>
      </c>
      <c r="D8" s="228"/>
    </row>
    <row r="9" spans="1:4">
      <c r="A9" s="230" t="s">
        <v>233</v>
      </c>
      <c r="B9" s="226"/>
      <c r="C9" s="227"/>
      <c r="D9" s="228"/>
    </row>
    <row r="10" spans="1:4">
      <c r="A10" s="229" t="s">
        <v>214</v>
      </c>
      <c r="B10" s="231">
        <v>28.9</v>
      </c>
      <c r="C10" s="232">
        <v>30</v>
      </c>
      <c r="D10" s="225">
        <f>((B$5*(B10/100))/(C$5*(C10/100)))*100</f>
        <v>4.7841349396487622</v>
      </c>
    </row>
    <row r="11" spans="1:4">
      <c r="A11" s="229" t="s">
        <v>215</v>
      </c>
      <c r="B11" s="231">
        <v>42.7</v>
      </c>
      <c r="C11" s="232">
        <v>44.4</v>
      </c>
      <c r="D11" s="225">
        <f t="shared" ref="D11:D12" si="0">((B$5*(B11/100))/(C$5*(C11/100)))*100</f>
        <v>4.776081593636075</v>
      </c>
    </row>
    <row r="12" spans="1:4">
      <c r="A12" s="229" t="s">
        <v>216</v>
      </c>
      <c r="B12" s="231">
        <v>28.4</v>
      </c>
      <c r="C12" s="232">
        <v>25.6</v>
      </c>
      <c r="D12" s="225">
        <f t="shared" si="0"/>
        <v>5.5094114519095294</v>
      </c>
    </row>
    <row r="13" spans="1:4">
      <c r="A13" s="233" t="s">
        <v>234</v>
      </c>
      <c r="B13" s="231"/>
      <c r="C13" s="232"/>
      <c r="D13" s="225"/>
    </row>
    <row r="14" spans="1:4">
      <c r="A14" s="229" t="s">
        <v>217</v>
      </c>
      <c r="B14" s="234">
        <v>330</v>
      </c>
      <c r="C14" s="232">
        <v>6805</v>
      </c>
      <c r="D14" s="225">
        <f>(B14/C14)*100</f>
        <v>4.8493754592211609</v>
      </c>
    </row>
    <row r="15" spans="1:4">
      <c r="A15" s="229" t="s">
        <v>218</v>
      </c>
      <c r="B15" s="234">
        <v>272</v>
      </c>
      <c r="C15" s="232">
        <v>5536</v>
      </c>
      <c r="D15" s="225">
        <f t="shared" ref="D15:D18" si="1">(B15/C15)*100</f>
        <v>4.9132947976878611</v>
      </c>
    </row>
    <row r="16" spans="1:4">
      <c r="A16" s="229" t="s">
        <v>219</v>
      </c>
      <c r="B16" s="234">
        <v>125</v>
      </c>
      <c r="C16" s="232">
        <v>2551</v>
      </c>
      <c r="D16" s="225">
        <f t="shared" si="1"/>
        <v>4.9000392003136026</v>
      </c>
    </row>
    <row r="17" spans="1:4">
      <c r="A17" s="149" t="s">
        <v>235</v>
      </c>
      <c r="B17" s="234">
        <v>81.292000000000002</v>
      </c>
      <c r="C17" s="232">
        <v>4335.4489999999996</v>
      </c>
      <c r="D17" s="225">
        <f t="shared" si="1"/>
        <v>1.8750537718238642</v>
      </c>
    </row>
    <row r="18" spans="1:4">
      <c r="A18" s="222" t="s">
        <v>236</v>
      </c>
      <c r="B18" s="235">
        <v>109.55500000000001</v>
      </c>
      <c r="C18" s="236">
        <v>6106.6949999999997</v>
      </c>
      <c r="D18" s="237">
        <f t="shared" si="1"/>
        <v>1.7940146020064864</v>
      </c>
    </row>
    <row r="19" spans="1:4">
      <c r="A19" s="219" t="s">
        <v>220</v>
      </c>
      <c r="B19" s="238"/>
      <c r="C19" s="239"/>
      <c r="D19" s="240"/>
    </row>
    <row r="20" spans="1:4">
      <c r="A20" s="149" t="s">
        <v>237</v>
      </c>
      <c r="B20" s="234">
        <v>122.63508025242668</v>
      </c>
      <c r="C20" s="232">
        <v>106.10524670033124</v>
      </c>
      <c r="D20" s="228"/>
    </row>
    <row r="21" spans="1:4">
      <c r="A21" s="149" t="s">
        <v>238</v>
      </c>
      <c r="B21" s="234">
        <v>27207.9</v>
      </c>
      <c r="C21" s="232">
        <v>636263</v>
      </c>
      <c r="D21" s="225">
        <f t="shared" ref="D21:D27" si="2">(B21/C21)*100</f>
        <v>4.2762033938795758</v>
      </c>
    </row>
    <row r="22" spans="1:4">
      <c r="A22" s="149" t="s">
        <v>239</v>
      </c>
      <c r="B22" s="226">
        <v>4</v>
      </c>
      <c r="C22" s="232">
        <v>101</v>
      </c>
      <c r="D22" s="225">
        <f t="shared" si="2"/>
        <v>3.9603960396039604</v>
      </c>
    </row>
    <row r="23" spans="1:4">
      <c r="A23" s="149" t="s">
        <v>240</v>
      </c>
      <c r="B23" s="234">
        <v>1250</v>
      </c>
      <c r="C23" s="232">
        <v>35885</v>
      </c>
      <c r="D23" s="225">
        <f t="shared" si="2"/>
        <v>3.4833495889647486</v>
      </c>
    </row>
    <row r="24" spans="1:4">
      <c r="A24" s="149" t="s">
        <v>241</v>
      </c>
      <c r="B24" s="226">
        <v>105</v>
      </c>
      <c r="C24" s="232">
        <v>2063</v>
      </c>
      <c r="D24" s="225">
        <f t="shared" si="2"/>
        <v>5.089675230247213</v>
      </c>
    </row>
    <row r="25" spans="1:4">
      <c r="A25" s="222" t="s">
        <v>242</v>
      </c>
      <c r="B25" s="241">
        <v>59</v>
      </c>
      <c r="C25" s="236">
        <v>1267</v>
      </c>
      <c r="D25" s="237">
        <f t="shared" si="2"/>
        <v>4.6566692975532753</v>
      </c>
    </row>
    <row r="26" spans="1:4">
      <c r="A26" s="242" t="s">
        <v>221</v>
      </c>
      <c r="B26" s="226"/>
      <c r="C26" s="243"/>
      <c r="D26" s="228"/>
    </row>
    <row r="27" spans="1:4">
      <c r="A27" s="149" t="s">
        <v>243</v>
      </c>
      <c r="B27" s="234">
        <v>91910</v>
      </c>
      <c r="C27" s="232">
        <v>2194200</v>
      </c>
      <c r="D27" s="225">
        <f t="shared" si="2"/>
        <v>4.1887703946768751</v>
      </c>
    </row>
    <row r="28" spans="1:4">
      <c r="A28" s="149" t="s">
        <v>244</v>
      </c>
      <c r="B28" s="234">
        <v>27904</v>
      </c>
      <c r="C28" s="232">
        <v>33022</v>
      </c>
      <c r="D28" s="225"/>
    </row>
    <row r="29" spans="1:4" ht="23.25">
      <c r="A29" s="244" t="s">
        <v>245</v>
      </c>
      <c r="B29" s="231">
        <v>3.3</v>
      </c>
      <c r="C29" s="245">
        <v>1.8</v>
      </c>
      <c r="D29" s="246"/>
    </row>
    <row r="30" spans="1:4" ht="23.25">
      <c r="A30" s="244" t="s">
        <v>246</v>
      </c>
      <c r="B30" s="231">
        <v>22.3</v>
      </c>
      <c r="C30" s="245">
        <v>19.7</v>
      </c>
      <c r="D30" s="246"/>
    </row>
    <row r="31" spans="1:4" ht="23.25">
      <c r="A31" s="244" t="s">
        <v>247</v>
      </c>
      <c r="B31" s="231">
        <v>74.3</v>
      </c>
      <c r="C31" s="245">
        <v>78.599999999999994</v>
      </c>
      <c r="D31" s="246"/>
    </row>
    <row r="32" spans="1:4">
      <c r="A32" s="247" t="s">
        <v>248</v>
      </c>
      <c r="B32" s="248">
        <v>42</v>
      </c>
      <c r="C32" s="249">
        <v>53</v>
      </c>
      <c r="D32" s="228"/>
    </row>
    <row r="33" spans="1:4">
      <c r="A33" s="230" t="s">
        <v>249</v>
      </c>
      <c r="B33" s="231"/>
      <c r="C33" s="245"/>
      <c r="D33" s="246"/>
    </row>
    <row r="34" spans="1:4">
      <c r="A34" s="229" t="s">
        <v>222</v>
      </c>
      <c r="B34" s="234">
        <v>128.1</v>
      </c>
      <c r="C34" s="250">
        <v>2477.5</v>
      </c>
      <c r="D34" s="225">
        <f t="shared" ref="D34:D37" si="3">(B34/C34)*100</f>
        <v>5.1705348133198781</v>
      </c>
    </row>
    <row r="35" spans="1:4">
      <c r="A35" s="229" t="s">
        <v>223</v>
      </c>
      <c r="B35" s="234">
        <v>63.4</v>
      </c>
      <c r="C35" s="250">
        <v>1186.5999999999999</v>
      </c>
      <c r="D35" s="225">
        <f t="shared" si="3"/>
        <v>5.3429967975728978</v>
      </c>
    </row>
    <row r="36" spans="1:4">
      <c r="A36" s="229" t="s">
        <v>224</v>
      </c>
      <c r="B36" s="234">
        <v>94.8</v>
      </c>
      <c r="C36" s="250">
        <v>1984.2</v>
      </c>
      <c r="D36" s="225">
        <f t="shared" si="3"/>
        <v>4.7777441790142126</v>
      </c>
    </row>
    <row r="37" spans="1:4">
      <c r="A37" s="149" t="s">
        <v>250</v>
      </c>
      <c r="B37" s="234">
        <v>1479.9649999999999</v>
      </c>
      <c r="C37" s="251">
        <v>30757.808000000001</v>
      </c>
      <c r="D37" s="225">
        <f t="shared" si="3"/>
        <v>4.8116725353120087</v>
      </c>
    </row>
    <row r="38" spans="1:4">
      <c r="A38" s="149" t="s">
        <v>251</v>
      </c>
      <c r="B38" s="226">
        <v>7.9</v>
      </c>
      <c r="C38" s="252">
        <v>9.4</v>
      </c>
      <c r="D38" s="228"/>
    </row>
    <row r="39" spans="1:4">
      <c r="A39" s="149" t="s">
        <v>252</v>
      </c>
      <c r="B39" s="231">
        <v>71</v>
      </c>
      <c r="C39" s="253">
        <v>70.7</v>
      </c>
      <c r="D39" s="228"/>
    </row>
    <row r="40" spans="1:4">
      <c r="A40" s="149" t="s">
        <v>253</v>
      </c>
      <c r="B40" s="234">
        <v>20511</v>
      </c>
      <c r="C40" s="232">
        <v>20265</v>
      </c>
      <c r="D40" s="228"/>
    </row>
    <row r="41" spans="1:4">
      <c r="A41" s="149" t="s">
        <v>254</v>
      </c>
      <c r="B41" s="254">
        <v>11.2</v>
      </c>
      <c r="C41" s="255">
        <v>14.6</v>
      </c>
      <c r="D41" s="228"/>
    </row>
    <row r="42" spans="1:4">
      <c r="A42" s="256" t="s">
        <v>255</v>
      </c>
      <c r="B42" s="234">
        <v>32</v>
      </c>
      <c r="C42" s="232">
        <v>1296</v>
      </c>
      <c r="D42" s="225">
        <f>100*B42/C42</f>
        <v>2.4691358024691357</v>
      </c>
    </row>
    <row r="43" spans="1:4">
      <c r="A43" s="257" t="s">
        <v>256</v>
      </c>
      <c r="B43" s="234">
        <v>89</v>
      </c>
      <c r="C43" s="232">
        <v>4800</v>
      </c>
      <c r="D43" s="225">
        <f>100*B43/C43</f>
        <v>1.8541666666666667</v>
      </c>
    </row>
    <row r="44" spans="1:4">
      <c r="A44" s="258" t="s">
        <v>225</v>
      </c>
      <c r="B44" s="226"/>
      <c r="C44" s="259"/>
      <c r="D44" s="228"/>
    </row>
    <row r="45" spans="1:4" ht="23.25">
      <c r="A45" s="244" t="s">
        <v>257</v>
      </c>
      <c r="B45" s="231">
        <v>13</v>
      </c>
      <c r="C45" s="260">
        <v>9.5</v>
      </c>
      <c r="D45" s="246"/>
    </row>
    <row r="46" spans="1:4">
      <c r="A46" s="29" t="s">
        <v>258</v>
      </c>
      <c r="B46" s="234">
        <v>19290</v>
      </c>
      <c r="C46" s="261">
        <v>338162</v>
      </c>
      <c r="D46" s="225">
        <f t="shared" ref="D46" si="4">(B46/C46)*100</f>
        <v>5.7043665462115793</v>
      </c>
    </row>
    <row r="47" spans="1:4">
      <c r="A47" s="262" t="s">
        <v>259</v>
      </c>
      <c r="B47" s="263">
        <v>19.127325491009</v>
      </c>
      <c r="C47" s="264">
        <v>34.090000000000003</v>
      </c>
      <c r="D47" s="225"/>
    </row>
    <row r="48" spans="1:4">
      <c r="A48" s="29" t="s">
        <v>260</v>
      </c>
      <c r="B48" s="234">
        <v>6911</v>
      </c>
      <c r="C48" s="261">
        <v>142090</v>
      </c>
      <c r="D48" s="225">
        <f t="shared" ref="D48" si="5">(B48/C48)*100</f>
        <v>4.8638187064536567</v>
      </c>
    </row>
    <row r="49" spans="1:4">
      <c r="A49" s="262" t="s">
        <v>261</v>
      </c>
      <c r="B49" s="265">
        <v>15.960063666618399</v>
      </c>
      <c r="C49" s="266">
        <v>31.1936096840031</v>
      </c>
      <c r="D49" s="225"/>
    </row>
    <row r="50" spans="1:4">
      <c r="A50" s="16"/>
      <c r="B50" s="16"/>
      <c r="C50" s="16"/>
      <c r="D50" s="16"/>
    </row>
    <row r="51" spans="1:4">
      <c r="A51" s="279" t="s">
        <v>273</v>
      </c>
      <c r="B51" s="16"/>
      <c r="C51" s="267"/>
      <c r="D51" s="16"/>
    </row>
    <row r="52" spans="1:4">
      <c r="A52" s="280" t="s">
        <v>226</v>
      </c>
      <c r="B52" s="16"/>
      <c r="C52" s="267"/>
      <c r="D52" s="16"/>
    </row>
    <row r="53" spans="1:4" ht="45.75">
      <c r="A53" s="281" t="s">
        <v>227</v>
      </c>
      <c r="B53" s="16"/>
      <c r="C53" s="16"/>
      <c r="D53" s="16"/>
    </row>
    <row r="54" spans="1:4" ht="45.75">
      <c r="A54" s="282" t="s">
        <v>228</v>
      </c>
      <c r="B54" s="16"/>
      <c r="C54" s="267"/>
      <c r="D54" s="16"/>
    </row>
    <row r="55" spans="1:4" ht="90.75">
      <c r="A55" s="278" t="s">
        <v>283</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baseColWidth="10" defaultRowHeight="15"/>
  <cols>
    <col min="1" max="1" width="81" bestFit="1" customWidth="1"/>
  </cols>
  <sheetData>
    <row r="1" spans="1:3">
      <c r="A1" t="s">
        <v>146</v>
      </c>
    </row>
    <row r="2" spans="1:3" ht="15.75" thickBot="1"/>
    <row r="3" spans="1:3" ht="45">
      <c r="A3" s="268" t="s">
        <v>262</v>
      </c>
      <c r="B3" s="269" t="s">
        <v>263</v>
      </c>
      <c r="C3" s="270" t="s">
        <v>264</v>
      </c>
    </row>
    <row r="4" spans="1:3">
      <c r="A4" s="271" t="s">
        <v>265</v>
      </c>
      <c r="B4" s="272">
        <v>2168.6978481299116</v>
      </c>
      <c r="C4" s="273">
        <v>0.64997238150509851</v>
      </c>
    </row>
    <row r="5" spans="1:3">
      <c r="A5" s="274" t="s">
        <v>266</v>
      </c>
      <c r="B5" s="275">
        <v>946.72852966189851</v>
      </c>
      <c r="C5" s="273">
        <v>0.28374049321521866</v>
      </c>
    </row>
    <row r="6" spans="1:3">
      <c r="A6" s="274" t="s">
        <v>267</v>
      </c>
      <c r="B6" s="275">
        <v>102.9847892660172</v>
      </c>
      <c r="C6" s="273">
        <v>3.0865188894688367E-2</v>
      </c>
    </row>
    <row r="7" spans="1:3">
      <c r="A7" s="274" t="s">
        <v>268</v>
      </c>
      <c r="B7" s="275">
        <v>87.1241127710597</v>
      </c>
      <c r="C7" s="273">
        <v>2.6111644419786521E-2</v>
      </c>
    </row>
    <row r="8" spans="1:3">
      <c r="A8" s="274" t="s">
        <v>269</v>
      </c>
      <c r="B8" s="275">
        <v>21.279165860620285</v>
      </c>
      <c r="C8" s="273">
        <v>6.3774998083738791E-3</v>
      </c>
    </row>
    <row r="9" spans="1:3">
      <c r="A9" s="274" t="s">
        <v>270</v>
      </c>
      <c r="B9" s="275">
        <v>9.7855543104927154</v>
      </c>
      <c r="C9" s="273">
        <v>2.9327921568341173E-3</v>
      </c>
    </row>
    <row r="10" spans="1:3">
      <c r="A10" s="274" t="s">
        <v>271</v>
      </c>
      <c r="B10" s="275">
        <v>0</v>
      </c>
      <c r="C10" s="273">
        <v>0</v>
      </c>
    </row>
    <row r="11" spans="1:3">
      <c r="A11" s="276" t="s">
        <v>272</v>
      </c>
      <c r="B11" s="275">
        <v>0</v>
      </c>
      <c r="C11" s="273">
        <v>0</v>
      </c>
    </row>
    <row r="12" spans="1:3">
      <c r="A12" s="274"/>
      <c r="B12" s="272">
        <v>3336.6</v>
      </c>
      <c r="C12" s="277">
        <v>1</v>
      </c>
    </row>
    <row r="13" spans="1:3">
      <c r="A13" s="278"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28" sqref="F28"/>
    </sheetView>
  </sheetViews>
  <sheetFormatPr baseColWidth="10" defaultColWidth="11.42578125" defaultRowHeight="11.25"/>
  <cols>
    <col min="1" max="16384" width="11.42578125" style="149"/>
  </cols>
  <sheetData>
    <row r="1" spans="1:3">
      <c r="A1" s="283" t="s">
        <v>165</v>
      </c>
    </row>
    <row r="2" spans="1:3">
      <c r="A2" s="283"/>
    </row>
    <row r="3" spans="1:3">
      <c r="C3" s="150" t="s">
        <v>285</v>
      </c>
    </row>
    <row r="4" spans="1:3">
      <c r="A4" s="149" t="s">
        <v>157</v>
      </c>
      <c r="B4" s="151">
        <f>C4/C$9</f>
        <v>0.13178716758307504</v>
      </c>
      <c r="C4" s="152">
        <v>62394.048689999996</v>
      </c>
    </row>
    <row r="5" spans="1:3">
      <c r="A5" s="149" t="s">
        <v>158</v>
      </c>
      <c r="B5" s="151">
        <f>C5/C$9</f>
        <v>7.4797998694233606E-2</v>
      </c>
      <c r="C5" s="152">
        <v>35412.78</v>
      </c>
    </row>
    <row r="6" spans="1:3">
      <c r="A6" s="149" t="s">
        <v>159</v>
      </c>
      <c r="B6" s="151">
        <f>C6/C$9</f>
        <v>0.13092814073545425</v>
      </c>
      <c r="C6" s="152">
        <v>61987.346247422036</v>
      </c>
    </row>
    <row r="7" spans="1:3">
      <c r="A7" s="149" t="s">
        <v>160</v>
      </c>
      <c r="B7" s="151">
        <f>C7/C$9</f>
        <v>0.16889312649808061</v>
      </c>
      <c r="C7" s="152">
        <v>79961.7</v>
      </c>
    </row>
    <row r="8" spans="1:3">
      <c r="A8" s="149" t="s">
        <v>161</v>
      </c>
      <c r="B8" s="151">
        <f>C8/C$9</f>
        <v>0.49359356648915642</v>
      </c>
      <c r="C8" s="152">
        <v>233689.68</v>
      </c>
    </row>
    <row r="9" spans="1:3">
      <c r="C9" s="212">
        <v>473445.55493742204</v>
      </c>
    </row>
    <row r="11" spans="1:3">
      <c r="A11" s="150" t="s">
        <v>162</v>
      </c>
    </row>
    <row r="12" spans="1:3">
      <c r="A12" s="150" t="s">
        <v>166</v>
      </c>
    </row>
    <row r="13" spans="1:3">
      <c r="A13" s="150" t="s">
        <v>163</v>
      </c>
    </row>
    <row r="14" spans="1:3">
      <c r="A14" s="150"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26" sqref="A26"/>
    </sheetView>
  </sheetViews>
  <sheetFormatPr baseColWidth="10" defaultColWidth="9.28515625" defaultRowHeight="11.25"/>
  <cols>
    <col min="1" max="1" width="26.140625" style="149" customWidth="1"/>
    <col min="2" max="2" width="11.28515625" style="149" customWidth="1"/>
    <col min="3" max="3" width="16" style="149" customWidth="1"/>
    <col min="4" max="4" width="16.42578125" style="149" customWidth="1"/>
    <col min="5" max="5" width="12" style="149" customWidth="1"/>
    <col min="6" max="16384" width="9.28515625" style="149"/>
  </cols>
  <sheetData>
    <row r="1" spans="1:10">
      <c r="A1" s="283" t="s">
        <v>182</v>
      </c>
    </row>
    <row r="2" spans="1:10">
      <c r="A2" s="148"/>
    </row>
    <row r="3" spans="1:10">
      <c r="A3" s="148"/>
      <c r="E3" s="153" t="s">
        <v>167</v>
      </c>
    </row>
    <row r="5" spans="1:10" ht="22.5">
      <c r="A5" s="167"/>
      <c r="B5" s="168" t="s">
        <v>168</v>
      </c>
      <c r="C5" s="168" t="s">
        <v>159</v>
      </c>
      <c r="D5" s="168" t="s">
        <v>169</v>
      </c>
      <c r="E5" s="169" t="s">
        <v>161</v>
      </c>
    </row>
    <row r="6" spans="1:10">
      <c r="A6" s="154" t="s">
        <v>170</v>
      </c>
      <c r="B6" s="170"/>
      <c r="C6" s="170"/>
      <c r="D6" s="155"/>
      <c r="E6" s="170"/>
    </row>
    <row r="7" spans="1:10">
      <c r="A7" s="171" t="s">
        <v>171</v>
      </c>
      <c r="B7" s="152">
        <v>35412.78</v>
      </c>
      <c r="C7" s="152">
        <v>61987.346247422036</v>
      </c>
      <c r="D7" s="152">
        <v>79961.7</v>
      </c>
      <c r="E7" s="152">
        <v>233689.68</v>
      </c>
    </row>
    <row r="8" spans="1:10" ht="33.75">
      <c r="A8" s="156" t="s">
        <v>172</v>
      </c>
      <c r="B8" s="157">
        <v>0.18984417489957015</v>
      </c>
      <c r="C8" s="157">
        <v>0.54183803864336255</v>
      </c>
      <c r="D8" s="158">
        <v>0.22956806660096146</v>
      </c>
      <c r="E8" s="158">
        <v>0.40172112326961673</v>
      </c>
    </row>
    <row r="9" spans="1:10">
      <c r="A9" s="159" t="s">
        <v>173</v>
      </c>
      <c r="B9" s="160">
        <v>26288.799999999999</v>
      </c>
      <c r="C9" s="160">
        <v>48531.691342817969</v>
      </c>
      <c r="D9" s="160">
        <v>72207.7</v>
      </c>
      <c r="E9" s="160">
        <v>183991.94</v>
      </c>
    </row>
    <row r="10" spans="1:10">
      <c r="A10" s="159" t="s">
        <v>174</v>
      </c>
      <c r="B10" s="160">
        <v>9123.98</v>
      </c>
      <c r="C10" s="160">
        <v>13455.654904604064</v>
      </c>
      <c r="D10" s="160">
        <v>7754.01</v>
      </c>
      <c r="E10" s="160">
        <v>49697.73</v>
      </c>
      <c r="H10" s="152"/>
      <c r="I10" s="152"/>
      <c r="J10" s="152"/>
    </row>
    <row r="11" spans="1:10">
      <c r="A11" s="155" t="s">
        <v>175</v>
      </c>
      <c r="B11" s="172"/>
      <c r="C11" s="173"/>
      <c r="D11" s="172"/>
      <c r="E11" s="172"/>
    </row>
    <row r="12" spans="1:10">
      <c r="A12" s="171" t="s">
        <v>171</v>
      </c>
      <c r="B12" s="161">
        <v>10.701246819492207</v>
      </c>
      <c r="C12" s="162">
        <v>18.731709057548919</v>
      </c>
      <c r="D12" s="174">
        <v>28.349050366002</v>
      </c>
      <c r="E12" s="174">
        <v>113.66865364551032</v>
      </c>
    </row>
    <row r="13" spans="1:10">
      <c r="A13" s="159" t="s">
        <v>176</v>
      </c>
      <c r="B13" s="161">
        <v>7.9441076749203736</v>
      </c>
      <c r="C13" s="161">
        <v>14.665598341245964</v>
      </c>
      <c r="D13" s="163">
        <v>25.600002552636607</v>
      </c>
      <c r="E13" s="163">
        <v>89.495249004686542</v>
      </c>
    </row>
    <row r="14" spans="1:10">
      <c r="A14" s="159" t="s">
        <v>177</v>
      </c>
      <c r="B14" s="161">
        <v>2.7571391445718323</v>
      </c>
      <c r="C14" s="161">
        <v>4.0661107163029548</v>
      </c>
      <c r="D14" s="163">
        <v>2.7490513586940142</v>
      </c>
      <c r="E14" s="163">
        <v>24.173399776738488</v>
      </c>
    </row>
    <row r="15" spans="1:10">
      <c r="A15" s="155" t="s">
        <v>178</v>
      </c>
      <c r="B15" s="175"/>
      <c r="C15" s="176"/>
      <c r="D15" s="172"/>
      <c r="E15" s="172"/>
    </row>
    <row r="16" spans="1:10">
      <c r="A16" s="171" t="s">
        <v>171</v>
      </c>
      <c r="B16" s="164">
        <v>3.2446354875458175E-2</v>
      </c>
      <c r="C16" s="164">
        <v>2.0272001055413848E-2</v>
      </c>
      <c r="D16" s="177">
        <v>4.8161919375293662E-2</v>
      </c>
      <c r="E16" s="177">
        <v>8.8488439094050825E-2</v>
      </c>
    </row>
    <row r="17" spans="1:5">
      <c r="A17" s="159" t="s">
        <v>176</v>
      </c>
      <c r="B17" s="165">
        <v>3.5348209683475788E-2</v>
      </c>
      <c r="C17" s="165">
        <v>1.8693089692330252E-2</v>
      </c>
      <c r="D17" s="165">
        <v>6.3088817502239894E-2</v>
      </c>
      <c r="E17" s="165">
        <v>9.7172716071343757E-2</v>
      </c>
    </row>
    <row r="18" spans="1:5">
      <c r="A18" s="159" t="s">
        <v>177</v>
      </c>
      <c r="B18" s="165">
        <v>2.6239746659372645E-2</v>
      </c>
      <c r="C18" s="165">
        <v>2.9153549397581757E-2</v>
      </c>
      <c r="D18" s="165">
        <v>1.5035084197110023E-2</v>
      </c>
      <c r="E18" s="165">
        <v>6.6489379544869068E-2</v>
      </c>
    </row>
    <row r="20" spans="1:5">
      <c r="A20" s="150" t="s">
        <v>179</v>
      </c>
      <c r="B20" s="150"/>
      <c r="C20" s="150"/>
      <c r="D20" s="150"/>
      <c r="E20" s="150"/>
    </row>
    <row r="21" spans="1:5">
      <c r="A21" s="150"/>
      <c r="B21" s="150"/>
      <c r="C21" s="150"/>
      <c r="D21" s="150"/>
      <c r="E21" s="150"/>
    </row>
    <row r="22" spans="1:5" ht="57" customHeight="1">
      <c r="A22" s="296" t="s">
        <v>180</v>
      </c>
      <c r="B22" s="296"/>
      <c r="C22" s="296"/>
      <c r="D22" s="296"/>
      <c r="E22" s="296"/>
    </row>
    <row r="23" spans="1:5">
      <c r="A23" s="284" t="s">
        <v>181</v>
      </c>
    </row>
    <row r="25" spans="1:5">
      <c r="D25" s="178"/>
    </row>
    <row r="26" spans="1:5">
      <c r="D26" s="178"/>
    </row>
  </sheetData>
  <mergeCells count="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14" sqref="A14:A15"/>
    </sheetView>
  </sheetViews>
  <sheetFormatPr baseColWidth="10" defaultColWidth="9.140625" defaultRowHeight="11.25"/>
  <cols>
    <col min="1" max="1" width="35.7109375" style="149" customWidth="1"/>
    <col min="2" max="2" width="13.85546875" style="149" bestFit="1" customWidth="1"/>
    <col min="3" max="3" width="18.85546875" style="149" customWidth="1"/>
    <col min="4" max="4" width="13.42578125" style="149" bestFit="1" customWidth="1"/>
    <col min="5" max="16384" width="9.140625" style="149"/>
  </cols>
  <sheetData>
    <row r="1" spans="1:6">
      <c r="A1" s="283" t="s">
        <v>197</v>
      </c>
      <c r="B1" s="150"/>
      <c r="C1" s="150"/>
      <c r="D1" s="150"/>
      <c r="E1" s="150"/>
    </row>
    <row r="2" spans="1:6">
      <c r="A2" s="150"/>
    </row>
    <row r="3" spans="1:6">
      <c r="E3" s="153"/>
      <c r="F3" s="153" t="s">
        <v>183</v>
      </c>
    </row>
    <row r="4" spans="1:6">
      <c r="E4" s="153"/>
      <c r="F4" s="153"/>
    </row>
    <row r="5" spans="1:6" ht="22.5">
      <c r="B5" s="179" t="s">
        <v>184</v>
      </c>
      <c r="C5" s="180" t="s">
        <v>193</v>
      </c>
      <c r="D5" s="181" t="s">
        <v>185</v>
      </c>
      <c r="E5" s="297" t="s">
        <v>186</v>
      </c>
      <c r="F5" s="298"/>
    </row>
    <row r="6" spans="1:6">
      <c r="A6" s="202" t="s">
        <v>187</v>
      </c>
      <c r="B6" s="203">
        <v>31001.331439999998</v>
      </c>
      <c r="C6" s="182">
        <v>8717.6224399999992</v>
      </c>
      <c r="D6" s="203">
        <v>8834.5939999999991</v>
      </c>
      <c r="E6" s="203">
        <v>39835.925439999999</v>
      </c>
      <c r="F6" s="188">
        <v>0.64837105365164149</v>
      </c>
    </row>
    <row r="7" spans="1:6">
      <c r="A7" s="204" t="s">
        <v>188</v>
      </c>
      <c r="B7" s="205">
        <v>7410.15</v>
      </c>
      <c r="C7" s="183"/>
      <c r="D7" s="205">
        <v>2039.6189999999999</v>
      </c>
      <c r="E7" s="205">
        <v>9449.7690000000002</v>
      </c>
      <c r="F7" s="188">
        <v>0.15380480346874098</v>
      </c>
    </row>
    <row r="8" spans="1:6">
      <c r="A8" s="206" t="s">
        <v>189</v>
      </c>
      <c r="B8" s="203">
        <v>10557.02075</v>
      </c>
      <c r="C8" s="182">
        <v>4251.5157499999996</v>
      </c>
      <c r="D8" s="203">
        <v>1597.297</v>
      </c>
      <c r="E8" s="203">
        <v>12154.31775</v>
      </c>
      <c r="F8" s="188">
        <v>0.19782414287961747</v>
      </c>
    </row>
    <row r="9" spans="1:6">
      <c r="A9" s="189" t="s">
        <v>194</v>
      </c>
      <c r="B9" s="190">
        <v>48968.502189999999</v>
      </c>
      <c r="C9" s="184">
        <v>12969.138189999998</v>
      </c>
      <c r="D9" s="190">
        <v>12471.509999999998</v>
      </c>
      <c r="E9" s="190">
        <v>61440.012190000001</v>
      </c>
      <c r="F9" s="191">
        <v>1</v>
      </c>
    </row>
    <row r="10" spans="1:6">
      <c r="A10" s="192"/>
      <c r="B10" s="193"/>
      <c r="C10" s="185"/>
      <c r="D10" s="193"/>
      <c r="E10" s="194"/>
      <c r="F10" s="195"/>
    </row>
    <row r="11" spans="1:6">
      <c r="A11" s="186" t="s">
        <v>195</v>
      </c>
      <c r="B11" s="207">
        <v>15.033681441548158</v>
      </c>
      <c r="C11" s="196">
        <v>3.919092169756015</v>
      </c>
      <c r="D11" s="207">
        <v>3.8209274058539471</v>
      </c>
      <c r="E11" s="208">
        <v>18.854608847402105</v>
      </c>
      <c r="F11" s="197"/>
    </row>
    <row r="12" spans="1:6" ht="22.5">
      <c r="A12" s="209" t="s">
        <v>190</v>
      </c>
      <c r="B12" s="198">
        <v>17.795146262093976</v>
      </c>
      <c r="C12" s="198">
        <v>5.2500966257877026</v>
      </c>
      <c r="D12" s="198">
        <v>3.7175404566905672</v>
      </c>
      <c r="E12" s="199">
        <v>21.512686718784551</v>
      </c>
      <c r="F12" s="200"/>
    </row>
    <row r="13" spans="1:6" s="210" customFormat="1">
      <c r="A13" s="201"/>
      <c r="B13" s="200"/>
      <c r="C13" s="200"/>
      <c r="D13" s="200"/>
      <c r="E13" s="200"/>
      <c r="F13" s="200"/>
    </row>
    <row r="14" spans="1:6">
      <c r="A14" s="150" t="s">
        <v>191</v>
      </c>
    </row>
    <row r="15" spans="1:6">
      <c r="A15" s="150" t="s">
        <v>196</v>
      </c>
    </row>
    <row r="16" spans="1:6">
      <c r="A16" s="284" t="s">
        <v>192</v>
      </c>
    </row>
    <row r="18" spans="2:5">
      <c r="B18" s="152"/>
      <c r="C18" s="152"/>
      <c r="D18" s="152"/>
      <c r="E18" s="152"/>
    </row>
    <row r="19" spans="2:5">
      <c r="B19" s="152"/>
      <c r="C19" s="152"/>
      <c r="D19" s="152"/>
      <c r="E19" s="152"/>
    </row>
    <row r="20" spans="2:5">
      <c r="B20" s="152"/>
      <c r="C20" s="152"/>
      <c r="D20" s="152"/>
      <c r="E20" s="152"/>
    </row>
    <row r="21" spans="2:5">
      <c r="B21" s="152"/>
      <c r="C21" s="152"/>
      <c r="D21" s="152"/>
      <c r="E21" s="152"/>
    </row>
    <row r="22" spans="2:5">
      <c r="B22" s="152"/>
      <c r="C22" s="152"/>
      <c r="D22" s="152"/>
      <c r="E22" s="152"/>
    </row>
    <row r="23" spans="2:5">
      <c r="B23" s="152"/>
      <c r="C23" s="152"/>
      <c r="D23" s="152"/>
      <c r="E23" s="152"/>
    </row>
    <row r="24" spans="2:5">
      <c r="C24" s="29"/>
      <c r="D24" s="187"/>
    </row>
  </sheetData>
  <mergeCells count="1">
    <mergeCell ref="E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A16" sqref="A16:A17"/>
    </sheetView>
  </sheetViews>
  <sheetFormatPr baseColWidth="10" defaultColWidth="11.42578125" defaultRowHeight="11.25"/>
  <cols>
    <col min="1" max="1" width="11.42578125" style="16"/>
    <col min="2" max="2" width="32.28515625" style="16" bestFit="1" customWidth="1"/>
    <col min="3" max="16384" width="11.42578125" style="16"/>
  </cols>
  <sheetData>
    <row r="1" spans="1:25">
      <c r="A1" s="283" t="s">
        <v>211</v>
      </c>
    </row>
    <row r="3" spans="1:25">
      <c r="C3" s="285" t="s">
        <v>286</v>
      </c>
      <c r="E3" s="149"/>
      <c r="F3" s="211"/>
      <c r="G3" s="211"/>
      <c r="H3" s="211"/>
      <c r="I3" s="211"/>
      <c r="J3" s="211"/>
      <c r="K3" s="211"/>
      <c r="L3" s="211"/>
      <c r="M3" s="211"/>
      <c r="N3" s="211"/>
      <c r="O3" s="211"/>
      <c r="P3" s="211"/>
      <c r="Q3" s="211"/>
      <c r="R3" s="211"/>
      <c r="S3" s="211"/>
      <c r="T3" s="211"/>
      <c r="U3" s="211"/>
      <c r="V3" s="211"/>
      <c r="W3" s="211"/>
      <c r="X3" s="211"/>
      <c r="Y3" s="211"/>
    </row>
    <row r="4" spans="1:25">
      <c r="A4" s="215">
        <v>30</v>
      </c>
      <c r="B4" s="215" t="s">
        <v>198</v>
      </c>
      <c r="C4" s="166">
        <v>16.16564</v>
      </c>
      <c r="E4" s="212"/>
      <c r="F4" s="214"/>
      <c r="G4" s="214"/>
      <c r="H4" s="166"/>
      <c r="I4" s="166"/>
      <c r="J4" s="166"/>
      <c r="K4" s="166"/>
      <c r="L4" s="166"/>
      <c r="M4" s="166"/>
      <c r="N4" s="166"/>
      <c r="O4" s="166"/>
      <c r="P4" s="166"/>
      <c r="Q4" s="166"/>
      <c r="R4" s="166"/>
      <c r="S4" s="166"/>
      <c r="T4" s="166"/>
      <c r="U4" s="166"/>
      <c r="V4" s="166"/>
      <c r="W4" s="166"/>
      <c r="X4" s="166"/>
      <c r="Y4" s="166"/>
    </row>
    <row r="5" spans="1:25">
      <c r="A5" s="215">
        <v>311</v>
      </c>
      <c r="B5" s="215" t="s">
        <v>199</v>
      </c>
      <c r="C5" s="166">
        <v>71.004859999999994</v>
      </c>
      <c r="E5" s="212"/>
      <c r="F5" s="214"/>
      <c r="G5" s="214"/>
      <c r="H5" s="166"/>
      <c r="I5" s="166"/>
      <c r="J5" s="166"/>
      <c r="K5" s="166"/>
      <c r="L5" s="166"/>
      <c r="M5" s="166"/>
      <c r="N5" s="166"/>
      <c r="O5" s="166"/>
      <c r="P5" s="166"/>
      <c r="Q5" s="166"/>
      <c r="R5" s="166"/>
      <c r="S5" s="166"/>
      <c r="T5" s="166"/>
      <c r="U5" s="166"/>
      <c r="V5" s="166"/>
      <c r="W5" s="166"/>
      <c r="X5" s="166"/>
      <c r="Y5" s="166"/>
    </row>
    <row r="6" spans="1:25">
      <c r="A6" s="215">
        <v>312</v>
      </c>
      <c r="B6" s="215" t="s">
        <v>200</v>
      </c>
      <c r="C6" s="166">
        <v>7.5313699999999999</v>
      </c>
      <c r="E6" s="212"/>
      <c r="F6" s="214"/>
      <c r="G6" s="214"/>
      <c r="H6" s="166"/>
      <c r="I6" s="166"/>
      <c r="J6" s="166"/>
      <c r="K6" s="166"/>
      <c r="L6" s="166"/>
      <c r="M6" s="166"/>
      <c r="N6" s="166"/>
      <c r="O6" s="166"/>
      <c r="P6" s="166"/>
      <c r="Q6" s="166"/>
      <c r="R6" s="166"/>
      <c r="S6" s="166"/>
      <c r="T6" s="166"/>
      <c r="U6" s="166"/>
      <c r="V6" s="166"/>
      <c r="W6" s="166"/>
      <c r="X6" s="166"/>
      <c r="Y6" s="166"/>
    </row>
    <row r="7" spans="1:25">
      <c r="A7" s="215">
        <v>313</v>
      </c>
      <c r="B7" s="215" t="s">
        <v>201</v>
      </c>
      <c r="C7" s="166">
        <v>14.058060000000001</v>
      </c>
      <c r="E7" s="212"/>
      <c r="F7" s="214"/>
      <c r="G7" s="214"/>
      <c r="H7" s="166"/>
      <c r="I7" s="166"/>
      <c r="J7" s="166"/>
      <c r="K7" s="166"/>
      <c r="L7" s="166"/>
      <c r="M7" s="166"/>
      <c r="N7" s="166"/>
      <c r="O7" s="166"/>
      <c r="P7" s="166"/>
      <c r="Q7" s="166"/>
      <c r="R7" s="166"/>
      <c r="S7" s="166"/>
      <c r="T7" s="166"/>
      <c r="U7" s="166"/>
      <c r="V7" s="166"/>
      <c r="W7" s="166"/>
      <c r="X7" s="166"/>
      <c r="Y7" s="166"/>
    </row>
    <row r="8" spans="1:25">
      <c r="A8" s="215">
        <v>314</v>
      </c>
      <c r="B8" s="215" t="s">
        <v>202</v>
      </c>
      <c r="C8" s="166">
        <v>28.30124</v>
      </c>
      <c r="E8" s="212"/>
      <c r="F8" s="214"/>
      <c r="G8" s="214"/>
      <c r="H8" s="166"/>
      <c r="I8" s="166"/>
      <c r="J8" s="166"/>
      <c r="K8" s="166"/>
      <c r="L8" s="166"/>
      <c r="M8" s="166"/>
      <c r="N8" s="166"/>
      <c r="O8" s="166"/>
      <c r="P8" s="166"/>
      <c r="Q8" s="166"/>
      <c r="R8" s="166"/>
      <c r="S8" s="166"/>
      <c r="T8" s="166"/>
      <c r="U8" s="166"/>
      <c r="V8" s="166"/>
      <c r="W8" s="166"/>
      <c r="X8" s="166"/>
      <c r="Y8" s="166"/>
    </row>
    <row r="9" spans="1:25">
      <c r="A9" s="215">
        <v>321</v>
      </c>
      <c r="B9" s="215" t="s">
        <v>203</v>
      </c>
      <c r="C9" s="166">
        <v>71.552239999999998</v>
      </c>
      <c r="E9" s="212"/>
      <c r="F9" s="214"/>
      <c r="G9" s="214"/>
      <c r="H9" s="166"/>
      <c r="I9" s="166"/>
      <c r="J9" s="166"/>
      <c r="K9" s="166"/>
      <c r="L9" s="166"/>
      <c r="M9" s="166"/>
      <c r="N9" s="166"/>
      <c r="O9" s="166"/>
      <c r="P9" s="166"/>
      <c r="Q9" s="166"/>
      <c r="R9" s="166"/>
      <c r="S9" s="166"/>
      <c r="T9" s="166"/>
      <c r="U9" s="166"/>
      <c r="V9" s="166"/>
      <c r="W9" s="166"/>
      <c r="X9" s="166"/>
      <c r="Y9" s="166"/>
    </row>
    <row r="10" spans="1:25">
      <c r="A10" s="215">
        <v>322</v>
      </c>
      <c r="B10" s="215" t="s">
        <v>204</v>
      </c>
      <c r="C10" s="166">
        <v>18.978860000000001</v>
      </c>
      <c r="E10" s="212"/>
      <c r="F10" s="214"/>
      <c r="G10" s="214"/>
      <c r="H10" s="166"/>
      <c r="I10" s="166"/>
      <c r="J10" s="166"/>
      <c r="K10" s="166"/>
      <c r="L10" s="166"/>
      <c r="M10" s="166"/>
      <c r="N10" s="166"/>
      <c r="O10" s="166"/>
      <c r="P10" s="166"/>
      <c r="Q10" s="166"/>
      <c r="R10" s="166"/>
      <c r="S10" s="166"/>
      <c r="T10" s="166"/>
      <c r="U10" s="166"/>
      <c r="V10" s="166"/>
      <c r="W10" s="166"/>
      <c r="X10" s="166"/>
      <c r="Y10" s="166"/>
    </row>
    <row r="11" spans="1:25">
      <c r="A11" s="215">
        <v>323</v>
      </c>
      <c r="B11" s="215" t="s">
        <v>205</v>
      </c>
      <c r="C11" s="166">
        <v>3.0677099999999999</v>
      </c>
      <c r="E11" s="212"/>
      <c r="F11" s="214"/>
      <c r="G11" s="214"/>
      <c r="H11" s="166"/>
      <c r="I11" s="166"/>
      <c r="J11" s="166"/>
      <c r="K11" s="166"/>
      <c r="L11" s="166"/>
      <c r="M11" s="166"/>
      <c r="N11" s="166"/>
      <c r="O11" s="166"/>
      <c r="P11" s="166"/>
      <c r="Q11" s="166"/>
      <c r="R11" s="166"/>
      <c r="S11" s="166"/>
      <c r="T11" s="166"/>
      <c r="U11" s="166"/>
      <c r="V11" s="166"/>
      <c r="W11" s="166"/>
      <c r="X11" s="166"/>
      <c r="Y11" s="166"/>
    </row>
    <row r="12" spans="1:25">
      <c r="A12" s="215">
        <v>324</v>
      </c>
      <c r="B12" s="215" t="s">
        <v>206</v>
      </c>
      <c r="C12" s="166">
        <v>13.197619999999999</v>
      </c>
      <c r="E12" s="212"/>
      <c r="F12" s="214"/>
      <c r="G12" s="214"/>
      <c r="H12" s="166"/>
      <c r="I12" s="166"/>
      <c r="J12" s="166"/>
      <c r="K12" s="166"/>
      <c r="L12" s="166"/>
      <c r="M12" s="166"/>
      <c r="N12" s="166"/>
      <c r="O12" s="166"/>
      <c r="P12" s="166"/>
      <c r="Q12" s="166"/>
      <c r="R12" s="166"/>
      <c r="S12" s="166"/>
      <c r="T12" s="166"/>
      <c r="U12" s="166"/>
      <c r="V12" s="166"/>
      <c r="W12" s="166"/>
      <c r="X12" s="166"/>
      <c r="Y12" s="166"/>
    </row>
    <row r="13" spans="1:25">
      <c r="A13" s="215">
        <v>33</v>
      </c>
      <c r="B13" s="215" t="s">
        <v>207</v>
      </c>
      <c r="C13" s="166">
        <v>52.965410000000006</v>
      </c>
      <c r="E13" s="212"/>
      <c r="F13" s="214"/>
      <c r="G13" s="214"/>
      <c r="H13" s="166"/>
      <c r="I13" s="166"/>
      <c r="J13" s="166"/>
      <c r="K13" s="166"/>
      <c r="L13" s="166"/>
      <c r="M13" s="166"/>
      <c r="N13" s="166"/>
      <c r="O13" s="166"/>
      <c r="P13" s="166"/>
      <c r="Q13" s="166"/>
      <c r="R13" s="166"/>
      <c r="S13" s="166"/>
      <c r="T13" s="166"/>
      <c r="U13" s="166"/>
      <c r="V13" s="166"/>
      <c r="W13" s="166"/>
      <c r="X13" s="166"/>
      <c r="Y13" s="166"/>
    </row>
    <row r="14" spans="1:25">
      <c r="A14" s="215"/>
      <c r="B14" s="215" t="s">
        <v>208</v>
      </c>
      <c r="C14" s="166">
        <v>16.82836</v>
      </c>
      <c r="E14" s="213"/>
      <c r="F14" s="214"/>
      <c r="G14" s="214"/>
      <c r="H14" s="166"/>
      <c r="I14" s="166"/>
      <c r="J14" s="166"/>
      <c r="K14" s="166"/>
      <c r="L14" s="166"/>
      <c r="M14" s="166"/>
      <c r="N14" s="166"/>
      <c r="O14" s="166"/>
      <c r="P14" s="166"/>
      <c r="Q14" s="166"/>
      <c r="R14" s="166"/>
      <c r="S14" s="166"/>
      <c r="T14" s="166"/>
      <c r="U14" s="166"/>
      <c r="V14" s="166"/>
      <c r="W14" s="166"/>
      <c r="X14" s="166"/>
      <c r="Y14" s="166"/>
    </row>
    <row r="16" spans="1:25">
      <c r="A16" s="79" t="s">
        <v>209</v>
      </c>
    </row>
    <row r="17" spans="1:1">
      <c r="A17" s="79" t="s">
        <v>210</v>
      </c>
    </row>
    <row r="18" spans="1:1">
      <c r="A18" s="150" t="s">
        <v>181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3" sqref="B3:J4"/>
    </sheetView>
  </sheetViews>
  <sheetFormatPr baseColWidth="10" defaultRowHeight="15"/>
  <cols>
    <col min="1" max="1" width="24.5703125" customWidth="1"/>
    <col min="4" max="4" width="12.42578125" customWidth="1"/>
  </cols>
  <sheetData>
    <row r="1" spans="1:10">
      <c r="A1" s="215" t="s">
        <v>142</v>
      </c>
    </row>
    <row r="3" spans="1:10">
      <c r="A3" s="286"/>
      <c r="B3" s="299" t="s">
        <v>297</v>
      </c>
      <c r="C3" s="301" t="s">
        <v>288</v>
      </c>
      <c r="D3" s="302"/>
      <c r="E3" s="302"/>
      <c r="F3" s="302"/>
      <c r="G3" s="302"/>
      <c r="H3" s="302"/>
      <c r="I3" s="302"/>
      <c r="J3" s="302"/>
    </row>
    <row r="4" spans="1:10" ht="123.75">
      <c r="A4" s="287"/>
      <c r="B4" s="300"/>
      <c r="C4" s="288" t="s">
        <v>289</v>
      </c>
      <c r="D4" s="288" t="s">
        <v>290</v>
      </c>
      <c r="E4" s="288" t="s">
        <v>291</v>
      </c>
      <c r="F4" s="288" t="s">
        <v>292</v>
      </c>
      <c r="G4" s="288" t="s">
        <v>293</v>
      </c>
      <c r="H4" s="288" t="s">
        <v>294</v>
      </c>
      <c r="I4" s="288" t="s">
        <v>295</v>
      </c>
      <c r="J4" s="289" t="s">
        <v>296</v>
      </c>
    </row>
    <row r="5" spans="1:10">
      <c r="A5" s="290" t="s">
        <v>298</v>
      </c>
      <c r="B5" s="293">
        <v>65</v>
      </c>
      <c r="C5" s="291">
        <v>0</v>
      </c>
      <c r="D5" s="291">
        <v>30.769230769230798</v>
      </c>
      <c r="E5" s="291">
        <v>0</v>
      </c>
      <c r="F5" s="291">
        <v>4.6153846153846203</v>
      </c>
      <c r="G5" s="291">
        <v>1.5384615384615401</v>
      </c>
      <c r="H5" s="291">
        <v>1.5384615384615401</v>
      </c>
      <c r="I5" s="291">
        <v>0</v>
      </c>
      <c r="J5" s="291">
        <v>61.538461538461497</v>
      </c>
    </row>
    <row r="6" spans="1:10">
      <c r="A6" s="292" t="s">
        <v>299</v>
      </c>
      <c r="B6" s="294">
        <v>39</v>
      </c>
      <c r="C6" s="291">
        <v>0</v>
      </c>
      <c r="D6" s="291">
        <v>43.589743589743598</v>
      </c>
      <c r="E6" s="291">
        <v>0</v>
      </c>
      <c r="F6" s="291">
        <v>7.6923076923076898</v>
      </c>
      <c r="G6" s="291">
        <v>2.5641025641025599</v>
      </c>
      <c r="H6" s="291">
        <v>0</v>
      </c>
      <c r="I6" s="291">
        <v>0</v>
      </c>
      <c r="J6" s="291">
        <v>46.153846153846203</v>
      </c>
    </row>
    <row r="7" spans="1:10">
      <c r="A7" s="292" t="s">
        <v>300</v>
      </c>
      <c r="B7" s="294">
        <v>4</v>
      </c>
      <c r="C7" s="291">
        <v>0</v>
      </c>
      <c r="D7" s="291">
        <v>25</v>
      </c>
      <c r="E7" s="291">
        <v>0</v>
      </c>
      <c r="F7" s="291">
        <v>0</v>
      </c>
      <c r="G7" s="291">
        <v>0</v>
      </c>
      <c r="H7" s="291">
        <v>0</v>
      </c>
      <c r="I7" s="291">
        <v>0</v>
      </c>
      <c r="J7" s="291">
        <v>75</v>
      </c>
    </row>
    <row r="8" spans="1:10">
      <c r="A8" s="292" t="s">
        <v>301</v>
      </c>
      <c r="B8" s="294">
        <v>22</v>
      </c>
      <c r="C8" s="291">
        <v>0</v>
      </c>
      <c r="D8" s="291">
        <v>9.0909090909090899</v>
      </c>
      <c r="E8" s="291">
        <v>0</v>
      </c>
      <c r="F8" s="291">
        <v>0</v>
      </c>
      <c r="G8" s="291">
        <v>0</v>
      </c>
      <c r="H8" s="291">
        <v>4.5454545454545503</v>
      </c>
      <c r="I8" s="291">
        <v>0</v>
      </c>
      <c r="J8" s="291">
        <v>86.363636363636402</v>
      </c>
    </row>
    <row r="9" spans="1:10">
      <c r="A9" s="290" t="s">
        <v>302</v>
      </c>
      <c r="B9" s="295">
        <v>122</v>
      </c>
      <c r="C9" s="291">
        <v>0</v>
      </c>
      <c r="D9" s="291">
        <v>22.131147540983601</v>
      </c>
      <c r="E9" s="291">
        <v>0</v>
      </c>
      <c r="F9" s="291">
        <v>3.27868852459016</v>
      </c>
      <c r="G9" s="291">
        <v>0</v>
      </c>
      <c r="H9" s="291">
        <v>2.4590163934426199</v>
      </c>
      <c r="I9" s="291">
        <v>2.4590163934426199</v>
      </c>
      <c r="J9" s="291">
        <v>69.672131147540995</v>
      </c>
    </row>
    <row r="10" spans="1:10">
      <c r="A10" s="290" t="s">
        <v>303</v>
      </c>
      <c r="B10" s="295">
        <v>519</v>
      </c>
      <c r="C10" s="291">
        <v>0</v>
      </c>
      <c r="D10" s="291">
        <v>13.8728323699422</v>
      </c>
      <c r="E10" s="291">
        <v>0</v>
      </c>
      <c r="F10" s="291">
        <v>1.5414258188824701</v>
      </c>
      <c r="G10" s="291">
        <v>0.38535645472061703</v>
      </c>
      <c r="H10" s="291">
        <v>5.9730250481695597</v>
      </c>
      <c r="I10" s="291">
        <v>0.96339113680154098</v>
      </c>
      <c r="J10" s="291">
        <v>77.263969171483595</v>
      </c>
    </row>
    <row r="11" spans="1:10">
      <c r="A11" s="290" t="s">
        <v>304</v>
      </c>
      <c r="B11" s="295">
        <v>46</v>
      </c>
      <c r="C11" s="291">
        <v>0</v>
      </c>
      <c r="D11" s="291">
        <v>56.521739130434803</v>
      </c>
      <c r="E11" s="291">
        <v>0</v>
      </c>
      <c r="F11" s="291">
        <v>2.1739130434782599</v>
      </c>
      <c r="G11" s="291">
        <v>0</v>
      </c>
      <c r="H11" s="291">
        <v>0</v>
      </c>
      <c r="I11" s="291">
        <v>0</v>
      </c>
      <c r="J11" s="291">
        <v>41.304347826087003</v>
      </c>
    </row>
    <row r="12" spans="1:10">
      <c r="A12" s="292" t="s">
        <v>305</v>
      </c>
      <c r="B12" s="294">
        <v>33</v>
      </c>
      <c r="C12" s="291">
        <v>0</v>
      </c>
      <c r="D12" s="291">
        <v>45.454545454545503</v>
      </c>
      <c r="E12" s="291">
        <v>0</v>
      </c>
      <c r="F12" s="291">
        <v>3.0303030303030298</v>
      </c>
      <c r="G12" s="291">
        <v>0</v>
      </c>
      <c r="H12" s="291">
        <v>0</v>
      </c>
      <c r="I12" s="291">
        <v>0</v>
      </c>
      <c r="J12" s="291">
        <v>51.515151515151501</v>
      </c>
    </row>
    <row r="13" spans="1:10">
      <c r="A13" s="292" t="s">
        <v>306</v>
      </c>
      <c r="B13" s="294">
        <v>11</v>
      </c>
      <c r="C13" s="291">
        <v>0</v>
      </c>
      <c r="D13" s="291">
        <v>81.818181818181799</v>
      </c>
      <c r="E13" s="291">
        <v>0</v>
      </c>
      <c r="F13" s="291">
        <v>0</v>
      </c>
      <c r="G13" s="291">
        <v>0</v>
      </c>
      <c r="H13" s="291">
        <v>0</v>
      </c>
      <c r="I13" s="291">
        <v>0</v>
      </c>
      <c r="J13" s="291">
        <v>18.181818181818201</v>
      </c>
    </row>
    <row r="14" spans="1:10">
      <c r="A14" s="292" t="s">
        <v>307</v>
      </c>
      <c r="B14" s="294">
        <v>2</v>
      </c>
      <c r="C14" s="291">
        <v>0</v>
      </c>
      <c r="D14" s="291">
        <v>100</v>
      </c>
      <c r="E14" s="291">
        <v>0</v>
      </c>
      <c r="F14" s="291">
        <v>0</v>
      </c>
      <c r="G14" s="291">
        <v>0</v>
      </c>
      <c r="H14" s="291">
        <v>0</v>
      </c>
      <c r="I14" s="291">
        <v>0</v>
      </c>
      <c r="J14" s="291">
        <v>0</v>
      </c>
    </row>
    <row r="15" spans="1:10">
      <c r="A15" s="290" t="s">
        <v>308</v>
      </c>
      <c r="B15" s="295">
        <v>26</v>
      </c>
      <c r="C15" s="291">
        <v>0</v>
      </c>
      <c r="D15" s="291">
        <v>65.384615384615401</v>
      </c>
      <c r="E15" s="291">
        <v>0</v>
      </c>
      <c r="F15" s="291">
        <v>0</v>
      </c>
      <c r="G15" s="291">
        <v>0</v>
      </c>
      <c r="H15" s="291">
        <v>0</v>
      </c>
      <c r="I15" s="291">
        <v>0</v>
      </c>
      <c r="J15" s="291">
        <v>34.615384615384599</v>
      </c>
    </row>
    <row r="16" spans="1:10">
      <c r="A16" s="292" t="s">
        <v>309</v>
      </c>
      <c r="B16" s="294">
        <v>19</v>
      </c>
      <c r="C16" s="291">
        <v>0</v>
      </c>
      <c r="D16" s="291">
        <v>52.631578947368403</v>
      </c>
      <c r="E16" s="291">
        <v>0</v>
      </c>
      <c r="F16" s="291">
        <v>0</v>
      </c>
      <c r="G16" s="291">
        <v>0</v>
      </c>
      <c r="H16" s="291">
        <v>0</v>
      </c>
      <c r="I16" s="291">
        <v>0</v>
      </c>
      <c r="J16" s="291">
        <v>47.368421052631597</v>
      </c>
    </row>
    <row r="17" spans="1:10">
      <c r="A17" s="292" t="s">
        <v>310</v>
      </c>
      <c r="B17" s="294">
        <v>7</v>
      </c>
      <c r="C17" s="291">
        <v>0</v>
      </c>
      <c r="D17" s="291">
        <v>100</v>
      </c>
      <c r="E17" s="291">
        <v>0</v>
      </c>
      <c r="F17" s="291">
        <v>0</v>
      </c>
      <c r="G17" s="291">
        <v>0</v>
      </c>
      <c r="H17" s="291">
        <v>0</v>
      </c>
      <c r="I17" s="291">
        <v>0</v>
      </c>
      <c r="J17" s="291">
        <v>0</v>
      </c>
    </row>
    <row r="19" spans="1:10">
      <c r="A19" s="79" t="s">
        <v>287</v>
      </c>
    </row>
    <row r="20" spans="1:10">
      <c r="A20" s="79" t="s">
        <v>274</v>
      </c>
    </row>
    <row r="21" spans="1:10">
      <c r="A21" s="79" t="s">
        <v>275</v>
      </c>
    </row>
    <row r="22" spans="1:10">
      <c r="A22" s="79" t="s">
        <v>276</v>
      </c>
    </row>
    <row r="23" spans="1:10">
      <c r="A23" s="79" t="s">
        <v>277</v>
      </c>
    </row>
    <row r="24" spans="1:10">
      <c r="A24" s="79" t="s">
        <v>278</v>
      </c>
    </row>
    <row r="25" spans="1:10">
      <c r="A25" s="79" t="s">
        <v>279</v>
      </c>
    </row>
    <row r="26" spans="1:10">
      <c r="A26" s="79" t="s">
        <v>280</v>
      </c>
    </row>
    <row r="27" spans="1:10">
      <c r="A27" s="79" t="s">
        <v>281</v>
      </c>
    </row>
    <row r="29" spans="1:10">
      <c r="A29" s="79" t="s">
        <v>282</v>
      </c>
    </row>
  </sheetData>
  <mergeCells count="2">
    <mergeCell ref="B3:B4"/>
    <mergeCell ref="C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RowHeight="15"/>
  <sheetData>
    <row r="1" spans="1:1">
      <c r="A1" s="215" t="s">
        <v>141</v>
      </c>
    </row>
    <row r="19" spans="1:1">
      <c r="A19" s="79" t="s">
        <v>85</v>
      </c>
    </row>
    <row r="20" spans="1:1">
      <c r="A20" s="79" t="s">
        <v>86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Repères</vt:lpstr>
      <vt:lpstr>Pop par territoire de vie</vt:lpstr>
      <vt:lpstr>Dépense culturelle</vt:lpstr>
      <vt:lpstr>Dépenses cult coll territoriale</vt:lpstr>
      <vt:lpstr>Dépenses cult du MC</vt:lpstr>
      <vt:lpstr>Dépenses communes et groupement</vt:lpstr>
      <vt:lpstr>Répartition équipements</vt:lpstr>
      <vt:lpstr>Emploi culturel</vt:lpstr>
      <vt:lpstr>Répartition prof cult</vt:lpstr>
      <vt:lpstr>Diplômes revenus prof cult</vt:lpstr>
      <vt:lpstr>Répart emploi par secteur</vt:lpstr>
      <vt:lpstr>Non salariés</vt:lpstr>
      <vt:lpstr>Entreprises culturelles</vt:lpstr>
      <vt:lpstr>Entreprises CA et salairés</vt:lpstr>
      <vt:lpstr>Effectifs enteprises cult</vt:lpstr>
      <vt:lpstr>Principales entreprises 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2018-12-07T15:03:47Z</dcterms:modified>
</cp:coreProperties>
</file>