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DEPS\ACTIVITE\Z-CHIFFRES CLES\CHIFFRES CLES 2018\FICHES DEPOSEES\Musées_vuEM\"/>
    </mc:Choice>
  </mc:AlternateContent>
  <bookViews>
    <workbookView xWindow="0" yWindow="0" windowWidth="16380" windowHeight="8190" tabRatio="500"/>
  </bookViews>
  <sheets>
    <sheet name="Sommaire" sheetId="7" r:id="rId1"/>
    <sheet name="Graphique 1" sheetId="1" r:id="rId2"/>
    <sheet name="Graphique 2" sheetId="2" r:id="rId3"/>
    <sheet name="Tableau 1" sheetId="3" r:id="rId4"/>
    <sheet name="Graphique 3" sheetId="4" r:id="rId5"/>
    <sheet name="Tableau 2" sheetId="5" r:id="rId6"/>
    <sheet name="Graphique 4" sheetId="6" r:id="rId7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6" i="2" l="1"/>
  <c r="M7" i="2"/>
  <c r="M8" i="2"/>
  <c r="M5" i="2"/>
  <c r="E23" i="5"/>
  <c r="D22" i="5"/>
  <c r="E22" i="5" s="1"/>
  <c r="C22" i="5"/>
  <c r="B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</calcChain>
</file>

<file path=xl/sharedStrings.xml><?xml version="1.0" encoding="utf-8"?>
<sst xmlns="http://schemas.openxmlformats.org/spreadsheetml/2006/main" count="103" uniqueCount="90">
  <si>
    <t>Données du graphique 1 – Répartition et fréquentation des musées par type de collection en 2016</t>
  </si>
  <si>
    <t>Répartition</t>
  </si>
  <si>
    <t>Fréquentation</t>
  </si>
  <si>
    <t>Arts</t>
  </si>
  <si>
    <t>Histoire</t>
  </si>
  <si>
    <t>Société et civilisation</t>
  </si>
  <si>
    <t>Nature, sciences et techniques</t>
  </si>
  <si>
    <t>Note : 970 musées de France répondants, fréquentation totale de 59,7 millions de visiteurs</t>
  </si>
  <si>
    <t>Source : Direction générale des patrimoines / DEPS, Ministère de la Culture, 2018</t>
  </si>
  <si>
    <t>Données du graphique 2 - Evolution de la fréquentation des musées de France, 2006-2016</t>
  </si>
  <si>
    <t>Ensemble des musées de France</t>
  </si>
  <si>
    <t>Île-de-France</t>
  </si>
  <si>
    <t>Ensemble hors Île-de-France</t>
  </si>
  <si>
    <t>5 premiers musées</t>
  </si>
  <si>
    <t>Source : Direction générale des patrimoines / DEPS, Ministère de la Culture, 2018</t>
  </si>
  <si>
    <t>Tableau 1 - Les dix premières expositions temporaires parisiennes en 2016</t>
  </si>
  <si>
    <t>Dates</t>
  </si>
  <si>
    <t>Musée</t>
  </si>
  <si>
    <t>Fréquentation totale</t>
  </si>
  <si>
    <t xml:space="preserve">Icônes de l’art moderne. La collection Chtchoukine </t>
  </si>
  <si>
    <t>22 octobre 2016 - 05 mars 2017</t>
  </si>
  <si>
    <t>Fondation Louis Vuitton</t>
  </si>
  <si>
    <t>René Magritte, la trahison des images</t>
  </si>
  <si>
    <t xml:space="preserve">21 septembre 2016 - 23 janvier 2017 </t>
  </si>
  <si>
    <t xml:space="preserve">Centre Pompidou </t>
  </si>
  <si>
    <t xml:space="preserve">Autour des dinosaures </t>
  </si>
  <si>
    <t>29 septembre 2015 - 31 juillet 2016</t>
  </si>
  <si>
    <t xml:space="preserve">Palais de la découverte </t>
  </si>
  <si>
    <t xml:space="preserve">La mer à Paris </t>
  </si>
  <si>
    <t xml:space="preserve">02 janvier 2016 - 31 décembre 2016 </t>
  </si>
  <si>
    <t xml:space="preserve">Catacombes </t>
  </si>
  <si>
    <t xml:space="preserve">Le Douanier Rousseau. L'innocence archaïque </t>
  </si>
  <si>
    <t xml:space="preserve">22 mars 2016 - 17 juillet 2016 </t>
  </si>
  <si>
    <t xml:space="preserve">Musée d'Orsay </t>
  </si>
  <si>
    <t xml:space="preserve">F. Bazille (1841-1870). La jeunesse de l'Impressionnisme </t>
  </si>
  <si>
    <t>15 novembre 2016 - 05 mars 2017</t>
  </si>
  <si>
    <t xml:space="preserve">Picasso.mania </t>
  </si>
  <si>
    <t xml:space="preserve">07 octobre 2015 - 29 février 2016 </t>
  </si>
  <si>
    <t xml:space="preserve">Grand Palais </t>
  </si>
  <si>
    <t xml:space="preserve">Paul Klee </t>
  </si>
  <si>
    <t xml:space="preserve">06 avril 2016 - 01 août 2016 </t>
  </si>
  <si>
    <t xml:space="preserve">Picasso.Sculptures </t>
  </si>
  <si>
    <t>08 mars 2016 - 28 août 2016</t>
  </si>
  <si>
    <t xml:space="preserve">Musée Picasso </t>
  </si>
  <si>
    <t>Spectaculaire Second Empire (1852-1870)</t>
  </si>
  <si>
    <t xml:space="preserve"> 27 septembre 2016 - 15 janvier 2017 </t>
  </si>
  <si>
    <t>Source : Office du Tourisme et des Congrès de Paris / DEPS, Ministère de la Culture, 2018</t>
  </si>
  <si>
    <t>Données du graphique 3 – Evolution de la fréquentation des musées de France, par grande zone géographique hors Île-de-France, 2006-2016</t>
  </si>
  <si>
    <t>Centre-Est</t>
  </si>
  <si>
    <t>Nord-Est</t>
  </si>
  <si>
    <t>Ouest</t>
  </si>
  <si>
    <t>Sud-Est</t>
  </si>
  <si>
    <t>Sud-Ouest</t>
  </si>
  <si>
    <t>Note : Le Centre-Est inclut les régions Centre-Val-de-Loire et Bourgogne-Franche-Comté
Le Nord-Est inclut les Hauts-de-France et le Grand-Est
L’Ouest inclut la Bretagne, la Normandie et les Pays-de-la-Loire
Le Sud-Est inclut l’Auvergne-Rhône-Alpes, la Provence-Alpes-Côte d’Azur et la Corse
Le Sud-Ouest inclut la Nouvelle Aquitaine et l’Occitanie</t>
  </si>
  <si>
    <t>Tableau 2 – Fréquentation des musées de France par région en 2014-2016</t>
  </si>
  <si>
    <t>Evolution 2014/2016</t>
  </si>
  <si>
    <t>Auvergne-Rhône-Alpes</t>
  </si>
  <si>
    <t>Bourgogne-Franche-Comté</t>
  </si>
  <si>
    <t>Bretagne</t>
  </si>
  <si>
    <t>Centre-Val-de-Loire</t>
  </si>
  <si>
    <t>Corse</t>
  </si>
  <si>
    <t>Grand-Est</t>
  </si>
  <si>
    <t>Île de France</t>
  </si>
  <si>
    <t>Hauts-de-France</t>
  </si>
  <si>
    <t>Normandie</t>
  </si>
  <si>
    <t>Nouvelle-Aquitaine</t>
  </si>
  <si>
    <t>Occitanie</t>
  </si>
  <si>
    <t>Pays de la Loire</t>
  </si>
  <si>
    <t>Provence-Alpes-Côte d'Azur</t>
  </si>
  <si>
    <t>Guadeloupe</t>
  </si>
  <si>
    <t>Martinique</t>
  </si>
  <si>
    <t>Guyane</t>
  </si>
  <si>
    <t>Réunion</t>
  </si>
  <si>
    <t>Total hors Île-de-France</t>
  </si>
  <si>
    <t>Total</t>
  </si>
  <si>
    <t>Source : Direction générale des patrimoines / DEPS, ministère de la Culture, 2018</t>
  </si>
  <si>
    <t>Données du graphique 4 - Crédits d'acquisitions des musées nationaux, 2004-2015</t>
  </si>
  <si>
    <t>Millions d'euros constants 2016</t>
  </si>
  <si>
    <t>Ressources propres</t>
  </si>
  <si>
    <t>Subvention  de l'État</t>
  </si>
  <si>
    <t>Fonds du patrimoine</t>
  </si>
  <si>
    <t>Mécénat d'entreprise</t>
  </si>
  <si>
    <t>Autre mécénat</t>
  </si>
  <si>
    <t>Dons et legs, autres</t>
  </si>
  <si>
    <t>%</t>
  </si>
  <si>
    <t>évolution 2006/2016</t>
  </si>
  <si>
    <t xml:space="preserve">  </t>
  </si>
  <si>
    <t>Musées</t>
  </si>
  <si>
    <t>Milliers de visiteurs</t>
  </si>
  <si>
    <t>Molliers de visiteurs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</si>
</sst>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family val="2"/>
      <charset val="1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  <charset val="1"/>
    </font>
    <font>
      <u/>
      <sz val="8"/>
      <color theme="10"/>
      <name val="Calibri"/>
      <family val="2"/>
      <charset val="1"/>
    </font>
    <font>
      <i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1" fontId="3" fillId="0" borderId="0" xfId="0" applyNumberFormat="1" applyFont="1"/>
    <xf numFmtId="0" fontId="7" fillId="0" borderId="0" xfId="0" applyFont="1"/>
    <xf numFmtId="0" fontId="4" fillId="0" borderId="3" xfId="0" applyFont="1" applyBorder="1"/>
    <xf numFmtId="0" fontId="4" fillId="0" borderId="5" xfId="0" applyFont="1" applyBorder="1"/>
    <xf numFmtId="3" fontId="3" fillId="0" borderId="0" xfId="0" applyNumberFormat="1" applyFont="1"/>
    <xf numFmtId="9" fontId="3" fillId="0" borderId="4" xfId="0" applyNumberFormat="1" applyFont="1" applyBorder="1"/>
    <xf numFmtId="0" fontId="8" fillId="0" borderId="0" xfId="0" applyFont="1"/>
    <xf numFmtId="49" fontId="9" fillId="2" borderId="1" xfId="0" applyNumberFormat="1" applyFont="1" applyFill="1" applyBorder="1" applyAlignment="1"/>
    <xf numFmtId="49" fontId="10" fillId="2" borderId="1" xfId="0" applyNumberFormat="1" applyFont="1" applyFill="1" applyBorder="1" applyAlignment="1"/>
    <xf numFmtId="0" fontId="11" fillId="2" borderId="1" xfId="0" applyFont="1" applyFill="1" applyBorder="1" applyAlignment="1"/>
    <xf numFmtId="49" fontId="10" fillId="2" borderId="2" xfId="0" applyNumberFormat="1" applyFont="1" applyFill="1" applyBorder="1" applyAlignment="1"/>
    <xf numFmtId="3" fontId="4" fillId="0" borderId="0" xfId="0" applyNumberFormat="1" applyFont="1"/>
    <xf numFmtId="164" fontId="3" fillId="0" borderId="0" xfId="0" applyNumberFormat="1" applyFont="1"/>
    <xf numFmtId="9" fontId="3" fillId="0" borderId="0" xfId="0" applyNumberFormat="1" applyFont="1" applyBorder="1"/>
    <xf numFmtId="0" fontId="11" fillId="2" borderId="0" xfId="0" applyFont="1" applyFill="1" applyBorder="1" applyAlignment="1"/>
    <xf numFmtId="3" fontId="11" fillId="2" borderId="0" xfId="0" applyNumberFormat="1" applyFont="1" applyFill="1" applyBorder="1" applyAlignment="1"/>
    <xf numFmtId="49" fontId="10" fillId="2" borderId="6" xfId="0" applyNumberFormat="1" applyFont="1" applyFill="1" applyBorder="1" applyAlignment="1"/>
    <xf numFmtId="1" fontId="9" fillId="2" borderId="3" xfId="0" applyNumberFormat="1" applyFont="1" applyFill="1" applyBorder="1" applyAlignment="1">
      <alignment horizontal="left"/>
    </xf>
    <xf numFmtId="49" fontId="10" fillId="2" borderId="4" xfId="0" applyNumberFormat="1" applyFont="1" applyFill="1" applyBorder="1" applyAlignment="1"/>
    <xf numFmtId="3" fontId="9" fillId="2" borderId="1" xfId="0" applyNumberFormat="1" applyFont="1" applyFill="1" applyBorder="1" applyAlignme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9" fontId="4" fillId="0" borderId="0" xfId="0" applyNumberFormat="1" applyFont="1" applyBorder="1"/>
    <xf numFmtId="0" fontId="4" fillId="0" borderId="7" xfId="0" applyFont="1" applyBorder="1"/>
    <xf numFmtId="3" fontId="4" fillId="0" borderId="7" xfId="0" applyNumberFormat="1" applyFont="1" applyBorder="1"/>
    <xf numFmtId="9" fontId="4" fillId="0" borderId="8" xfId="0" applyNumberFormat="1" applyFont="1" applyBorder="1"/>
    <xf numFmtId="0" fontId="4" fillId="0" borderId="9" xfId="0" applyFont="1" applyBorder="1"/>
    <xf numFmtId="3" fontId="4" fillId="0" borderId="9" xfId="0" applyNumberFormat="1" applyFont="1" applyBorder="1"/>
    <xf numFmtId="9" fontId="4" fillId="0" borderId="10" xfId="0" applyNumberFormat="1" applyFont="1" applyBorder="1"/>
    <xf numFmtId="164" fontId="4" fillId="0" borderId="7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420E"/>
      <rgbColor rgb="FF00FF00"/>
      <rgbColor rgb="FF0000FF"/>
      <rgbColor rgb="FFFFD32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70AD47"/>
      <rgbColor rgb="FFFFC000"/>
      <rgbColor rgb="FFFF9900"/>
      <rgbColor rgb="FFED7D31"/>
      <rgbColor rgb="FF595959"/>
      <rgbColor rgb="FFA5A5A5"/>
      <rgbColor rgb="FF004586"/>
      <rgbColor rgb="FF579D1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1'!$A$4</c:f>
              <c:strCache>
                <c:ptCount val="1"/>
                <c:pt idx="0">
                  <c:v>Arts</c:v>
                </c:pt>
              </c:strCache>
            </c:strRef>
          </c:tx>
          <c:spPr>
            <a:solidFill>
              <a:srgbClr val="00458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1'!$B$3:$C$3</c:f>
              <c:strCache>
                <c:ptCount val="2"/>
                <c:pt idx="0">
                  <c:v>Répartition</c:v>
                </c:pt>
                <c:pt idx="1">
                  <c:v>Fréquentation</c:v>
                </c:pt>
              </c:strCache>
            </c:strRef>
          </c:cat>
          <c:val>
            <c:numRef>
              <c:f>'Graphique 1'!$B$4:$C$4</c:f>
              <c:numCache>
                <c:formatCode>0</c:formatCode>
                <c:ptCount val="2"/>
                <c:pt idx="0">
                  <c:v>34.299999999999997</c:v>
                </c:pt>
                <c:pt idx="1">
                  <c:v>63.46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1B-4954-B060-0F86913360A6}"/>
            </c:ext>
          </c:extLst>
        </c:ser>
        <c:ser>
          <c:idx val="1"/>
          <c:order val="1"/>
          <c:tx>
            <c:strRef>
              <c:f>'Graphique 1'!$A$5</c:f>
              <c:strCache>
                <c:ptCount val="1"/>
                <c:pt idx="0">
                  <c:v>Histoire</c:v>
                </c:pt>
              </c:strCache>
            </c:strRef>
          </c:tx>
          <c:spPr>
            <a:solidFill>
              <a:srgbClr val="FF420E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1'!$B$3:$C$3</c:f>
              <c:strCache>
                <c:ptCount val="2"/>
                <c:pt idx="0">
                  <c:v>Répartition</c:v>
                </c:pt>
                <c:pt idx="1">
                  <c:v>Fréquentation</c:v>
                </c:pt>
              </c:strCache>
            </c:strRef>
          </c:cat>
          <c:val>
            <c:numRef>
              <c:f>'Graphique 1'!$B$5:$C$5</c:f>
              <c:numCache>
                <c:formatCode>0</c:formatCode>
                <c:ptCount val="2"/>
                <c:pt idx="0">
                  <c:v>32.200000000000003</c:v>
                </c:pt>
                <c:pt idx="1">
                  <c:v>17.93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1B-4954-B060-0F86913360A6}"/>
            </c:ext>
          </c:extLst>
        </c:ser>
        <c:ser>
          <c:idx val="2"/>
          <c:order val="2"/>
          <c:tx>
            <c:strRef>
              <c:f>'Graphique 1'!$A$6</c:f>
              <c:strCache>
                <c:ptCount val="1"/>
                <c:pt idx="0">
                  <c:v>Société et civilisation</c:v>
                </c:pt>
              </c:strCache>
            </c:strRef>
          </c:tx>
          <c:spPr>
            <a:solidFill>
              <a:srgbClr val="FFD32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1'!$B$3:$C$3</c:f>
              <c:strCache>
                <c:ptCount val="2"/>
                <c:pt idx="0">
                  <c:v>Répartition</c:v>
                </c:pt>
                <c:pt idx="1">
                  <c:v>Fréquentation</c:v>
                </c:pt>
              </c:strCache>
            </c:strRef>
          </c:cat>
          <c:val>
            <c:numRef>
              <c:f>'Graphique 1'!$B$6:$C$6</c:f>
              <c:numCache>
                <c:formatCode>0</c:formatCode>
                <c:ptCount val="2"/>
                <c:pt idx="0">
                  <c:v>22.47</c:v>
                </c:pt>
                <c:pt idx="1">
                  <c:v>10.47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1B-4954-B060-0F86913360A6}"/>
            </c:ext>
          </c:extLst>
        </c:ser>
        <c:ser>
          <c:idx val="3"/>
          <c:order val="3"/>
          <c:tx>
            <c:strRef>
              <c:f>'Graphique 1'!$A$7</c:f>
              <c:strCache>
                <c:ptCount val="1"/>
                <c:pt idx="0">
                  <c:v>Nature, sciences et techniques</c:v>
                </c:pt>
              </c:strCache>
            </c:strRef>
          </c:tx>
          <c:spPr>
            <a:solidFill>
              <a:srgbClr val="579D1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'Graphique 1'!$B$3:$C$3</c:f>
              <c:strCache>
                <c:ptCount val="2"/>
                <c:pt idx="0">
                  <c:v>Répartition</c:v>
                </c:pt>
                <c:pt idx="1">
                  <c:v>Fréquentation</c:v>
                </c:pt>
              </c:strCache>
            </c:strRef>
          </c:cat>
          <c:val>
            <c:numRef>
              <c:f>'Graphique 1'!$B$7:$C$7</c:f>
              <c:numCache>
                <c:formatCode>0</c:formatCode>
                <c:ptCount val="2"/>
                <c:pt idx="0">
                  <c:v>11</c:v>
                </c:pt>
                <c:pt idx="1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1B-4954-B060-0F8691336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245627"/>
        <c:axId val="48854849"/>
      </c:barChart>
      <c:catAx>
        <c:axId val="432456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fr-FR" sz="1000" b="0" strike="noStrike" spc="-1">
                <a:latin typeface="Arial"/>
              </a:defRPr>
            </a:pPr>
            <a:endParaRPr lang="fr-FR"/>
          </a:p>
        </c:txPr>
        <c:crossAx val="48854849"/>
        <c:crosses val="autoZero"/>
        <c:auto val="1"/>
        <c:lblAlgn val="ctr"/>
        <c:lblOffset val="100"/>
        <c:noMultiLvlLbl val="1"/>
      </c:catAx>
      <c:valAx>
        <c:axId val="4885484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fr-FR" sz="1000" b="0" strike="noStrike" spc="-1">
                <a:latin typeface="Arial"/>
              </a:defRPr>
            </a:pPr>
            <a:endParaRPr lang="fr-FR"/>
          </a:p>
        </c:txPr>
        <c:crossAx val="43245627"/>
        <c:crosses val="autoZero"/>
        <c:crossBetween val="between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lang="fr-FR" sz="1000" b="0" strike="noStrike" spc="-1"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9980832645347323E-2"/>
          <c:y val="8.3340624726572748E-2"/>
          <c:w val="0.82754019175994742"/>
          <c:h val="0.66456091229912206"/>
        </c:manualLayout>
      </c:layout>
      <c:lineChart>
        <c:grouping val="standard"/>
        <c:varyColors val="0"/>
        <c:ser>
          <c:idx val="0"/>
          <c:order val="0"/>
          <c:tx>
            <c:strRef>
              <c:f>'Graphique 2'!$A$5:$A$5</c:f>
              <c:strCache>
                <c:ptCount val="1"/>
                <c:pt idx="0">
                  <c:v>Ensemble des musées de France</c:v>
                </c:pt>
              </c:strCache>
            </c:strRef>
          </c:tx>
          <c:spPr>
            <a:ln w="2844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2'!$B$5:$L$5</c:f>
              <c:numCache>
                <c:formatCode>#,##0</c:formatCode>
                <c:ptCount val="11"/>
                <c:pt idx="0">
                  <c:v>50129.101000000002</c:v>
                </c:pt>
                <c:pt idx="1">
                  <c:v>52624.421000000002</c:v>
                </c:pt>
                <c:pt idx="2">
                  <c:v>55770.71</c:v>
                </c:pt>
                <c:pt idx="3">
                  <c:v>56482.879999999997</c:v>
                </c:pt>
                <c:pt idx="4">
                  <c:v>57495.152999999998</c:v>
                </c:pt>
                <c:pt idx="5">
                  <c:v>59517.565000000002</c:v>
                </c:pt>
                <c:pt idx="6">
                  <c:v>62051.324999999997</c:v>
                </c:pt>
                <c:pt idx="7">
                  <c:v>64431.481</c:v>
                </c:pt>
                <c:pt idx="8">
                  <c:v>65159.099000000002</c:v>
                </c:pt>
                <c:pt idx="9">
                  <c:v>62375.601999999999</c:v>
                </c:pt>
                <c:pt idx="10">
                  <c:v>59701.076999999997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7-41E9-B098-88294636D447}"/>
            </c:ext>
          </c:extLst>
        </c:ser>
        <c:ser>
          <c:idx val="1"/>
          <c:order val="1"/>
          <c:tx>
            <c:strRef>
              <c:f>'Graphique 2'!$A$6:$A$6</c:f>
              <c:strCache>
                <c:ptCount val="1"/>
                <c:pt idx="0">
                  <c:v>Île-de-France</c:v>
                </c:pt>
              </c:strCache>
            </c:strRef>
          </c:tx>
          <c:spPr>
            <a:ln w="28440">
              <a:solidFill>
                <a:srgbClr val="ED7D3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2'!$B$6:$L$6</c:f>
              <c:numCache>
                <c:formatCode>#,##0</c:formatCode>
                <c:ptCount val="11"/>
                <c:pt idx="0">
                  <c:v>29863.25</c:v>
                </c:pt>
                <c:pt idx="1">
                  <c:v>31270.675999999999</c:v>
                </c:pt>
                <c:pt idx="2">
                  <c:v>33285.508000000002</c:v>
                </c:pt>
                <c:pt idx="3">
                  <c:v>33417.915000000001</c:v>
                </c:pt>
                <c:pt idx="4">
                  <c:v>33466.169000000002</c:v>
                </c:pt>
                <c:pt idx="5">
                  <c:v>35614.743999999999</c:v>
                </c:pt>
                <c:pt idx="6">
                  <c:v>37090.125</c:v>
                </c:pt>
                <c:pt idx="7">
                  <c:v>37536.353999999999</c:v>
                </c:pt>
                <c:pt idx="8">
                  <c:v>38129.08</c:v>
                </c:pt>
                <c:pt idx="9">
                  <c:v>36046.182999999997</c:v>
                </c:pt>
                <c:pt idx="10">
                  <c:v>33111.695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7-41E9-B098-88294636D447}"/>
            </c:ext>
          </c:extLst>
        </c:ser>
        <c:ser>
          <c:idx val="2"/>
          <c:order val="2"/>
          <c:tx>
            <c:strRef>
              <c:f>'Graphique 2'!$A$7:$A$7</c:f>
              <c:strCache>
                <c:ptCount val="1"/>
                <c:pt idx="0">
                  <c:v>Ensemble hors Île-de-France</c:v>
                </c:pt>
              </c:strCache>
            </c:strRef>
          </c:tx>
          <c:spPr>
            <a:ln w="28440">
              <a:solidFill>
                <a:srgbClr val="A5A5A5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2'!$B$7:$L$7</c:f>
              <c:numCache>
                <c:formatCode>0</c:formatCode>
                <c:ptCount val="11"/>
                <c:pt idx="0">
                  <c:v>20265.850999999999</c:v>
                </c:pt>
                <c:pt idx="1">
                  <c:v>21353.744999999999</c:v>
                </c:pt>
                <c:pt idx="2">
                  <c:v>22485.202000000001</c:v>
                </c:pt>
                <c:pt idx="3">
                  <c:v>23064.965</c:v>
                </c:pt>
                <c:pt idx="4">
                  <c:v>24028.984</c:v>
                </c:pt>
                <c:pt idx="5">
                  <c:v>23902.821</c:v>
                </c:pt>
                <c:pt idx="6">
                  <c:v>24961.200000000001</c:v>
                </c:pt>
                <c:pt idx="7">
                  <c:v>26895.127</c:v>
                </c:pt>
                <c:pt idx="8">
                  <c:v>27030.019</c:v>
                </c:pt>
                <c:pt idx="9">
                  <c:v>26329.419000000002</c:v>
                </c:pt>
                <c:pt idx="10">
                  <c:v>26589.382000000001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17-41E9-B098-88294636D447}"/>
            </c:ext>
          </c:extLst>
        </c:ser>
        <c:ser>
          <c:idx val="3"/>
          <c:order val="3"/>
          <c:tx>
            <c:strRef>
              <c:f>'Graphique 2'!$A$8:$A$8</c:f>
              <c:strCache>
                <c:ptCount val="1"/>
                <c:pt idx="0">
                  <c:v>5 premiers musées</c:v>
                </c:pt>
              </c:strCache>
            </c:strRef>
          </c:tx>
          <c:spPr>
            <a:ln w="28440">
              <a:solidFill>
                <a:srgbClr val="FFC00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2'!$B$4:$L$4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2'!$B$8:$L$8</c:f>
              <c:numCache>
                <c:formatCode>#,##0</c:formatCode>
                <c:ptCount val="11"/>
                <c:pt idx="0">
                  <c:v>19907.556</c:v>
                </c:pt>
                <c:pt idx="1">
                  <c:v>20795.61</c:v>
                </c:pt>
                <c:pt idx="2">
                  <c:v>21199.596000000001</c:v>
                </c:pt>
                <c:pt idx="3">
                  <c:v>22099.915000000001</c:v>
                </c:pt>
                <c:pt idx="4">
                  <c:v>23428.146000000001</c:v>
                </c:pt>
                <c:pt idx="5">
                  <c:v>23784.871999999999</c:v>
                </c:pt>
                <c:pt idx="6">
                  <c:v>25491.941999999999</c:v>
                </c:pt>
                <c:pt idx="7">
                  <c:v>25290.519</c:v>
                </c:pt>
                <c:pt idx="8">
                  <c:v>25330.010999999999</c:v>
                </c:pt>
                <c:pt idx="9">
                  <c:v>23711.599999999999</c:v>
                </c:pt>
                <c:pt idx="10">
                  <c:v>20072.731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17-41E9-B098-88294636D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56777320"/>
        <c:axId val="77630205"/>
      </c:lineChart>
      <c:catAx>
        <c:axId val="56777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lang="fr-FR"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630205"/>
        <c:crosses val="autoZero"/>
        <c:auto val="1"/>
        <c:lblAlgn val="ctr"/>
        <c:lblOffset val="100"/>
        <c:noMultiLvlLbl val="1"/>
      </c:catAx>
      <c:valAx>
        <c:axId val="77630205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#,##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lang="fr-FR"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56777320"/>
        <c:crosses val="autoZero"/>
        <c:crossBetween val="midCat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lang="fr-FR"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3'!$A$5:$A$5</c:f>
              <c:strCache>
                <c:ptCount val="1"/>
                <c:pt idx="0">
                  <c:v>Sud-Est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3'!$B$5:$L$5</c:f>
              <c:numCache>
                <c:formatCode>#,##0</c:formatCode>
                <c:ptCount val="11"/>
                <c:pt idx="0">
                  <c:v>5924.6329999999998</c:v>
                </c:pt>
                <c:pt idx="1">
                  <c:v>5436.1750000000002</c:v>
                </c:pt>
                <c:pt idx="2">
                  <c:v>6247.4880000000003</c:v>
                </c:pt>
                <c:pt idx="3">
                  <c:v>6833.2340000000004</c:v>
                </c:pt>
                <c:pt idx="4">
                  <c:v>6686.9359999999997</c:v>
                </c:pt>
                <c:pt idx="5">
                  <c:v>6599.8310000000001</c:v>
                </c:pt>
                <c:pt idx="6">
                  <c:v>6586.2219999999998</c:v>
                </c:pt>
                <c:pt idx="7">
                  <c:v>7979.4380000000001</c:v>
                </c:pt>
                <c:pt idx="8">
                  <c:v>7960.6229999999996</c:v>
                </c:pt>
                <c:pt idx="9">
                  <c:v>8055.692</c:v>
                </c:pt>
                <c:pt idx="10">
                  <c:v>8126.692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B-4DA2-B5EB-452C339014D2}"/>
            </c:ext>
          </c:extLst>
        </c:ser>
        <c:ser>
          <c:idx val="1"/>
          <c:order val="1"/>
          <c:tx>
            <c:strRef>
              <c:f>'Graphique 3'!$A$6:$A$6</c:f>
              <c:strCache>
                <c:ptCount val="1"/>
                <c:pt idx="0">
                  <c:v>Nord-Est</c:v>
                </c:pt>
              </c:strCache>
            </c:strRef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3'!$B$6:$L$6</c:f>
              <c:numCache>
                <c:formatCode>#,##0</c:formatCode>
                <c:ptCount val="11"/>
                <c:pt idx="0">
                  <c:v>3938.4569999999999</c:v>
                </c:pt>
                <c:pt idx="1">
                  <c:v>4328.7290000000003</c:v>
                </c:pt>
                <c:pt idx="2">
                  <c:v>4273.4769999999999</c:v>
                </c:pt>
                <c:pt idx="3">
                  <c:v>4430.1689999999999</c:v>
                </c:pt>
                <c:pt idx="4">
                  <c:v>4794.7960000000003</c:v>
                </c:pt>
                <c:pt idx="5">
                  <c:v>5188.0309999999999</c:v>
                </c:pt>
                <c:pt idx="6">
                  <c:v>5647.1580000000004</c:v>
                </c:pt>
                <c:pt idx="7">
                  <c:v>5979.12</c:v>
                </c:pt>
                <c:pt idx="8">
                  <c:v>5738.5129999999999</c:v>
                </c:pt>
                <c:pt idx="9">
                  <c:v>5611.8879999999999</c:v>
                </c:pt>
                <c:pt idx="10">
                  <c:v>5718.5020000000004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B-4DA2-B5EB-452C339014D2}"/>
            </c:ext>
          </c:extLst>
        </c:ser>
        <c:ser>
          <c:idx val="2"/>
          <c:order val="2"/>
          <c:tx>
            <c:strRef>
              <c:f>'Graphique 3'!$A$7:$A$7</c:f>
              <c:strCache>
                <c:ptCount val="1"/>
                <c:pt idx="0">
                  <c:v>Sud-Ouest</c:v>
                </c:pt>
              </c:strCache>
            </c:strRef>
          </c:tx>
          <c:spPr>
            <a:ln w="28800">
              <a:solidFill>
                <a:srgbClr val="FFD320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3'!$B$7:$L$7</c:f>
              <c:numCache>
                <c:formatCode>#,##0</c:formatCode>
                <c:ptCount val="11"/>
                <c:pt idx="0">
                  <c:v>3883.79</c:v>
                </c:pt>
                <c:pt idx="1">
                  <c:v>4478.5889999999999</c:v>
                </c:pt>
                <c:pt idx="2">
                  <c:v>4845.2889999999998</c:v>
                </c:pt>
                <c:pt idx="3">
                  <c:v>4577.0159999999996</c:v>
                </c:pt>
                <c:pt idx="4">
                  <c:v>4826.1610000000001</c:v>
                </c:pt>
                <c:pt idx="5">
                  <c:v>4805.201</c:v>
                </c:pt>
                <c:pt idx="6">
                  <c:v>5330.9350000000004</c:v>
                </c:pt>
                <c:pt idx="7">
                  <c:v>5112.0360000000001</c:v>
                </c:pt>
                <c:pt idx="8">
                  <c:v>5363.1850000000004</c:v>
                </c:pt>
                <c:pt idx="9">
                  <c:v>5193.4430000000002</c:v>
                </c:pt>
                <c:pt idx="10">
                  <c:v>5236.9769999999999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B-4DA2-B5EB-452C339014D2}"/>
            </c:ext>
          </c:extLst>
        </c:ser>
        <c:ser>
          <c:idx val="3"/>
          <c:order val="3"/>
          <c:tx>
            <c:strRef>
              <c:f>'Graphique 3'!$A$8:$A$8</c:f>
              <c:strCache>
                <c:ptCount val="1"/>
                <c:pt idx="0">
                  <c:v>Ouest</c:v>
                </c:pt>
              </c:strCache>
            </c:strRef>
          </c:tx>
          <c:spPr>
            <a:ln w="28800">
              <a:solidFill>
                <a:srgbClr val="579D1C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3'!$B$8:$L$8</c:f>
              <c:numCache>
                <c:formatCode>#,##0</c:formatCode>
                <c:ptCount val="11"/>
                <c:pt idx="0">
                  <c:v>3660.2020000000002</c:v>
                </c:pt>
                <c:pt idx="1">
                  <c:v>4176.9179999999997</c:v>
                </c:pt>
                <c:pt idx="2">
                  <c:v>4178.1689999999999</c:v>
                </c:pt>
                <c:pt idx="3">
                  <c:v>4176.3580000000002</c:v>
                </c:pt>
                <c:pt idx="4">
                  <c:v>4677.7830000000004</c:v>
                </c:pt>
                <c:pt idx="5">
                  <c:v>4274.366</c:v>
                </c:pt>
                <c:pt idx="6">
                  <c:v>4326.3410000000003</c:v>
                </c:pt>
                <c:pt idx="7">
                  <c:v>4646.4719999999998</c:v>
                </c:pt>
                <c:pt idx="8">
                  <c:v>4799.8580000000002</c:v>
                </c:pt>
                <c:pt idx="9">
                  <c:v>4390.5</c:v>
                </c:pt>
                <c:pt idx="10">
                  <c:v>4511.1080000000002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B-4DA2-B5EB-452C339014D2}"/>
            </c:ext>
          </c:extLst>
        </c:ser>
        <c:ser>
          <c:idx val="4"/>
          <c:order val="4"/>
          <c:tx>
            <c:strRef>
              <c:f>'Graphique 3'!$A$9:$A$9</c:f>
              <c:strCache>
                <c:ptCount val="1"/>
                <c:pt idx="0">
                  <c:v>Centre-Est</c:v>
                </c:pt>
              </c:strCache>
            </c:strRef>
          </c:tx>
          <c:spPr>
            <a:ln w="28800">
              <a:solidFill>
                <a:srgbClr val="7E0021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3'!$B$4:$L$4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'Graphique 3'!$B$9:$L$9</c:f>
              <c:numCache>
                <c:formatCode>#,##0</c:formatCode>
                <c:ptCount val="11"/>
                <c:pt idx="0">
                  <c:v>2658.069</c:v>
                </c:pt>
                <c:pt idx="1">
                  <c:v>2719.7860000000001</c:v>
                </c:pt>
                <c:pt idx="2">
                  <c:v>2739.0410000000002</c:v>
                </c:pt>
                <c:pt idx="3">
                  <c:v>2788.6120000000001</c:v>
                </c:pt>
                <c:pt idx="4">
                  <c:v>2792.3879999999999</c:v>
                </c:pt>
                <c:pt idx="5">
                  <c:v>2803.85</c:v>
                </c:pt>
                <c:pt idx="6">
                  <c:v>2845.8440000000001</c:v>
                </c:pt>
                <c:pt idx="7">
                  <c:v>2936.7649999999999</c:v>
                </c:pt>
                <c:pt idx="8">
                  <c:v>2949.8989999999999</c:v>
                </c:pt>
                <c:pt idx="9">
                  <c:v>2804.3139999999999</c:v>
                </c:pt>
                <c:pt idx="10">
                  <c:v>2676.0949999999998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B-4DA2-B5EB-452C33901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smooth val="0"/>
        <c:axId val="83667385"/>
        <c:axId val="89267599"/>
      </c:lineChart>
      <c:catAx>
        <c:axId val="8366738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fr-FR" sz="1000" b="0" strike="noStrike" spc="-1">
                <a:latin typeface="Arial"/>
              </a:defRPr>
            </a:pPr>
            <a:endParaRPr lang="fr-FR"/>
          </a:p>
        </c:txPr>
        <c:crossAx val="89267599"/>
        <c:crosses val="autoZero"/>
        <c:auto val="1"/>
        <c:lblAlgn val="ctr"/>
        <c:lblOffset val="100"/>
        <c:noMultiLvlLbl val="1"/>
      </c:catAx>
      <c:valAx>
        <c:axId val="8926759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lang="fr-FR" sz="1000" b="0" strike="noStrike" spc="-1">
                <a:latin typeface="Arial"/>
              </a:defRPr>
            </a:pPr>
            <a:endParaRPr lang="fr-FR"/>
          </a:p>
        </c:txPr>
        <c:crossAx val="8366738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layout/>
      <c:overlay val="0"/>
      <c:spPr>
        <a:noFill/>
        <a:ln>
          <a:noFill/>
        </a:ln>
      </c:spPr>
      <c:txPr>
        <a:bodyPr/>
        <a:lstStyle/>
        <a:p>
          <a:pPr>
            <a:defRPr lang="fr-FR" sz="1000" b="0" strike="noStrike" spc="-1"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6676551454352301E-2"/>
          <c:y val="6.2317896276803619E-2"/>
          <c:w val="0.87716845791750175"/>
          <c:h val="0.677511546160281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'Graphique 4'!$A$5</c:f>
              <c:strCache>
                <c:ptCount val="1"/>
                <c:pt idx="0">
                  <c:v>Ressources propres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4'!$B$5:$M$5</c:f>
              <c:numCache>
                <c:formatCode>0.0</c:formatCode>
                <c:ptCount val="12"/>
                <c:pt idx="0">
                  <c:v>12.420926998841299</c:v>
                </c:pt>
                <c:pt idx="1">
                  <c:v>11.738953356086499</c:v>
                </c:pt>
                <c:pt idx="2">
                  <c:v>12.4482032911676</c:v>
                </c:pt>
                <c:pt idx="3">
                  <c:v>13.370593425987201</c:v>
                </c:pt>
                <c:pt idx="4">
                  <c:v>14.8319279047313</c:v>
                </c:pt>
                <c:pt idx="5">
                  <c:v>15.678293493407701</c:v>
                </c:pt>
                <c:pt idx="6">
                  <c:v>14.0469897582093</c:v>
                </c:pt>
                <c:pt idx="7">
                  <c:v>23.9288387964016</c:v>
                </c:pt>
                <c:pt idx="8">
                  <c:v>16.4087931034483</c:v>
                </c:pt>
                <c:pt idx="9">
                  <c:v>9.6694952744822107</c:v>
                </c:pt>
                <c:pt idx="10">
                  <c:v>11.9261904761905</c:v>
                </c:pt>
                <c:pt idx="11">
                  <c:v>13.92502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8B-453D-B2A0-5A96B84B880D}"/>
            </c:ext>
          </c:extLst>
        </c:ser>
        <c:ser>
          <c:idx val="1"/>
          <c:order val="1"/>
          <c:tx>
            <c:strRef>
              <c:f>'Graphique 4'!$A$6</c:f>
              <c:strCache>
                <c:ptCount val="1"/>
                <c:pt idx="0">
                  <c:v>Subvention  de l'État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4'!$B$6:$M$6</c:f>
              <c:numCache>
                <c:formatCode>0.0</c:formatCode>
                <c:ptCount val="12"/>
                <c:pt idx="0">
                  <c:v>2.7860023174971</c:v>
                </c:pt>
                <c:pt idx="1">
                  <c:v>2.7352901023890799</c:v>
                </c:pt>
                <c:pt idx="2">
                  <c:v>2.2429195119220902</c:v>
                </c:pt>
                <c:pt idx="3">
                  <c:v>0</c:v>
                </c:pt>
                <c:pt idx="4">
                  <c:v>2.4719879841218799</c:v>
                </c:pt>
                <c:pt idx="5">
                  <c:v>1.93294029370779</c:v>
                </c:pt>
                <c:pt idx="6">
                  <c:v>2.3164840038010799</c:v>
                </c:pt>
                <c:pt idx="7">
                  <c:v>1.7609967945403799</c:v>
                </c:pt>
                <c:pt idx="8">
                  <c:v>2.1438113590263699</c:v>
                </c:pt>
                <c:pt idx="9">
                  <c:v>1.41013472752865</c:v>
                </c:pt>
                <c:pt idx="10">
                  <c:v>0.80176070428171298</c:v>
                </c:pt>
                <c:pt idx="11">
                  <c:v>1.192142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B-453D-B2A0-5A96B84B880D}"/>
            </c:ext>
          </c:extLst>
        </c:ser>
        <c:ser>
          <c:idx val="2"/>
          <c:order val="2"/>
          <c:tx>
            <c:strRef>
              <c:f>'Graphique 4'!$A$7</c:f>
              <c:strCache>
                <c:ptCount val="1"/>
                <c:pt idx="0">
                  <c:v>Fonds du patrimoine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4'!$B$7:$M$7</c:f>
              <c:numCache>
                <c:formatCode>0.0</c:formatCode>
                <c:ptCount val="12"/>
                <c:pt idx="0">
                  <c:v>7.3132560834299003</c:v>
                </c:pt>
                <c:pt idx="1">
                  <c:v>1.3676450511945399</c:v>
                </c:pt>
                <c:pt idx="2">
                  <c:v>2.1307735363259801</c:v>
                </c:pt>
                <c:pt idx="3">
                  <c:v>2.32051621442753</c:v>
                </c:pt>
                <c:pt idx="4">
                  <c:v>5.9112756142044898</c:v>
                </c:pt>
                <c:pt idx="5">
                  <c:v>2.0403258655804501</c:v>
                </c:pt>
                <c:pt idx="6">
                  <c:v>2.3376391088586201</c:v>
                </c:pt>
                <c:pt idx="7">
                  <c:v>2.0510433254058502</c:v>
                </c:pt>
                <c:pt idx="8">
                  <c:v>2.0320486815415801</c:v>
                </c:pt>
                <c:pt idx="9">
                  <c:v>0.40289563643675902</c:v>
                </c:pt>
                <c:pt idx="10">
                  <c:v>1.3329271708683501</c:v>
                </c:pt>
                <c:pt idx="11">
                  <c:v>1.10198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8B-453D-B2A0-5A96B84B880D}"/>
            </c:ext>
          </c:extLst>
        </c:ser>
        <c:ser>
          <c:idx val="3"/>
          <c:order val="3"/>
          <c:tx>
            <c:strRef>
              <c:f>'Graphique 4'!$A$8</c:f>
              <c:strCache>
                <c:ptCount val="1"/>
                <c:pt idx="0">
                  <c:v>Mécénat d'entreprise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4'!$B$8:$M$8</c:f>
              <c:numCache>
                <c:formatCode>0.0</c:formatCode>
                <c:ptCount val="12"/>
                <c:pt idx="0">
                  <c:v>24.6096871378911</c:v>
                </c:pt>
                <c:pt idx="1">
                  <c:v>18.007326507394801</c:v>
                </c:pt>
                <c:pt idx="2">
                  <c:v>11.3267435352065</c:v>
                </c:pt>
                <c:pt idx="3">
                  <c:v>22.100154423119299</c:v>
                </c:pt>
                <c:pt idx="4">
                  <c:v>18.486171011694001</c:v>
                </c:pt>
                <c:pt idx="5">
                  <c:v>9.1277736091756907</c:v>
                </c:pt>
                <c:pt idx="6">
                  <c:v>0.45483475873719797</c:v>
                </c:pt>
                <c:pt idx="7">
                  <c:v>10.7731568607176</c:v>
                </c:pt>
                <c:pt idx="8">
                  <c:v>8.73780933062881</c:v>
                </c:pt>
                <c:pt idx="9">
                  <c:v>5.7412628192238104</c:v>
                </c:pt>
                <c:pt idx="10">
                  <c:v>2.50550220088035</c:v>
                </c:pt>
                <c:pt idx="11">
                  <c:v>8.1646699999999992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8B-453D-B2A0-5A96B84B880D}"/>
            </c:ext>
          </c:extLst>
        </c:ser>
        <c:ser>
          <c:idx val="4"/>
          <c:order val="4"/>
          <c:tx>
            <c:strRef>
              <c:f>'Graphique 4'!$A$9</c:f>
              <c:strCache>
                <c:ptCount val="1"/>
                <c:pt idx="0">
                  <c:v>Autre mécénat</c:v>
                </c:pt>
              </c:strCache>
            </c:strRef>
          </c:tx>
          <c:spPr>
            <a:solidFill>
              <a:srgbClr val="4472C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4'!$B$9:$M$9</c:f>
              <c:numCache>
                <c:formatCode>0.0</c:formatCode>
                <c:ptCount val="12"/>
                <c:pt idx="0">
                  <c:v>2.32166859791425</c:v>
                </c:pt>
                <c:pt idx="1">
                  <c:v>4.10293515358362</c:v>
                </c:pt>
                <c:pt idx="2">
                  <c:v>0.67287585357662605</c:v>
                </c:pt>
                <c:pt idx="3">
                  <c:v>4.97253474520185</c:v>
                </c:pt>
                <c:pt idx="4">
                  <c:v>0.752344169080571</c:v>
                </c:pt>
                <c:pt idx="5">
                  <c:v>0</c:v>
                </c:pt>
                <c:pt idx="6">
                  <c:v>0.57118783655368999</c:v>
                </c:pt>
                <c:pt idx="7">
                  <c:v>0.23825250749663901</c:v>
                </c:pt>
                <c:pt idx="8">
                  <c:v>0</c:v>
                </c:pt>
                <c:pt idx="9">
                  <c:v>0</c:v>
                </c:pt>
                <c:pt idx="10">
                  <c:v>7.0154061624649905E-2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8B-453D-B2A0-5A96B84B880D}"/>
            </c:ext>
          </c:extLst>
        </c:ser>
        <c:ser>
          <c:idx val="5"/>
          <c:order val="5"/>
          <c:tx>
            <c:strRef>
              <c:f>'Graphique 4'!$A$10</c:f>
              <c:strCache>
                <c:ptCount val="1"/>
                <c:pt idx="0">
                  <c:v>Dons et legs, autres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'Graphique 4'!$B$4:$M$4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cat>
          <c:val>
            <c:numRef>
              <c:f>'Graphique 4'!$B$10:$M$10</c:f>
              <c:numCache>
                <c:formatCode>0.0</c:formatCode>
                <c:ptCount val="12"/>
                <c:pt idx="0">
                  <c:v>4.6433371958285097</c:v>
                </c:pt>
                <c:pt idx="1">
                  <c:v>2.05146757679181</c:v>
                </c:pt>
                <c:pt idx="2">
                  <c:v>5.7194447554013204</c:v>
                </c:pt>
                <c:pt idx="3">
                  <c:v>2.32051621442753</c:v>
                </c:pt>
                <c:pt idx="4">
                  <c:v>6.3411865679648098</c:v>
                </c:pt>
                <c:pt idx="5">
                  <c:v>4.7249651623968303</c:v>
                </c:pt>
                <c:pt idx="6">
                  <c:v>8.3943456868334891</c:v>
                </c:pt>
                <c:pt idx="7">
                  <c:v>1.79207320856168</c:v>
                </c:pt>
                <c:pt idx="8">
                  <c:v>1.7821066937119701</c:v>
                </c:pt>
                <c:pt idx="9">
                  <c:v>2.9814277096320101</c:v>
                </c:pt>
                <c:pt idx="10">
                  <c:v>2.90638255302121</c:v>
                </c:pt>
                <c:pt idx="11">
                  <c:v>2.70486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8B-453D-B2A0-5A96B84B8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313697"/>
        <c:axId val="77780962"/>
      </c:barChart>
      <c:catAx>
        <c:axId val="8931369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lang="fr-FR"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77780962"/>
        <c:crosses val="autoZero"/>
        <c:auto val="1"/>
        <c:lblAlgn val="ctr"/>
        <c:lblOffset val="100"/>
        <c:noMultiLvlLbl val="1"/>
      </c:catAx>
      <c:valAx>
        <c:axId val="77780962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.0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lang="fr-FR" sz="900" b="0" strike="noStrike" spc="-1">
                <a:solidFill>
                  <a:srgbClr val="595959"/>
                </a:solidFill>
                <a:latin typeface="Calibri"/>
              </a:defRPr>
            </a:pPr>
            <a:endParaRPr lang="fr-FR"/>
          </a:p>
        </c:txPr>
        <c:crossAx val="89313697"/>
        <c:crosses val="autoZero"/>
        <c:crossBetween val="between"/>
      </c:valAx>
      <c:spPr>
        <a:noFill/>
        <a:ln>
          <a:noFill/>
        </a:ln>
      </c:spPr>
    </c:plotArea>
    <c:legend>
      <c:legendPos val="b"/>
      <c:layout/>
      <c:overlay val="0"/>
      <c:spPr>
        <a:noFill/>
        <a:ln>
          <a:noFill/>
        </a:ln>
      </c:spPr>
      <c:txPr>
        <a:bodyPr/>
        <a:lstStyle/>
        <a:p>
          <a:pPr>
            <a:defRPr lang="fr-FR" sz="900" b="0" strike="noStrike" spc="-1">
              <a:solidFill>
                <a:srgbClr val="595959"/>
              </a:solidFill>
              <a:latin typeface="Calibri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120420</xdr:rowOff>
    </xdr:from>
    <xdr:to>
      <xdr:col>5</xdr:col>
      <xdr:colOff>264360</xdr:colOff>
      <xdr:row>34</xdr:row>
      <xdr:rowOff>77585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28620</xdr:colOff>
      <xdr:row>10</xdr:row>
      <xdr:rowOff>138627</xdr:rowOff>
    </xdr:from>
    <xdr:to>
      <xdr:col>4</xdr:col>
      <xdr:colOff>309806</xdr:colOff>
      <xdr:row>23</xdr:row>
      <xdr:rowOff>129920</xdr:rowOff>
    </xdr:to>
    <xdr:graphicFrame macro="">
      <xdr:nvGraphicFramePr>
        <xdr:cNvPr id="2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2835</xdr:rowOff>
    </xdr:from>
    <xdr:to>
      <xdr:col>7</xdr:col>
      <xdr:colOff>290250</xdr:colOff>
      <xdr:row>36</xdr:row>
      <xdr:rowOff>103670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3961</xdr:colOff>
      <xdr:row>13</xdr:row>
      <xdr:rowOff>138952</xdr:rowOff>
    </xdr:from>
    <xdr:to>
      <xdr:col>5</xdr:col>
      <xdr:colOff>81356</xdr:colOff>
      <xdr:row>31</xdr:row>
      <xdr:rowOff>17932</xdr:rowOff>
    </xdr:to>
    <xdr:graphicFrame macro="">
      <xdr:nvGraphicFramePr>
        <xdr:cNvPr id="3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G14" sqref="G14"/>
    </sheetView>
  </sheetViews>
  <sheetFormatPr baseColWidth="10" defaultRowHeight="11.25" x14ac:dyDescent="0.2"/>
  <cols>
    <col min="1" max="16384" width="11.42578125" style="3"/>
  </cols>
  <sheetData>
    <row r="1" spans="1:2" x14ac:dyDescent="0.2">
      <c r="A1" s="4" t="s">
        <v>87</v>
      </c>
    </row>
    <row r="4" spans="1:2" x14ac:dyDescent="0.2">
      <c r="B4" s="5" t="s">
        <v>0</v>
      </c>
    </row>
    <row r="5" spans="1:2" x14ac:dyDescent="0.2">
      <c r="B5" s="5" t="s">
        <v>9</v>
      </c>
    </row>
    <row r="6" spans="1:2" x14ac:dyDescent="0.2">
      <c r="B6" s="5" t="s">
        <v>15</v>
      </c>
    </row>
    <row r="7" spans="1:2" x14ac:dyDescent="0.2">
      <c r="B7" s="5" t="s">
        <v>47</v>
      </c>
    </row>
    <row r="8" spans="1:2" x14ac:dyDescent="0.2">
      <c r="B8" s="5" t="s">
        <v>54</v>
      </c>
    </row>
    <row r="9" spans="1:2" x14ac:dyDescent="0.2">
      <c r="B9" s="5" t="s">
        <v>76</v>
      </c>
    </row>
  </sheetData>
  <hyperlinks>
    <hyperlink ref="B4" location="'Graphique 1'!A1" display="Données du graphique 1 – Répartition et fréquentation des musées par type de collection en 2016"/>
    <hyperlink ref="B5" location="'Graphique 2'!A1" display="Données du graphique 2 - Evolution de la fréquentation des musées de France, 2006-2016"/>
    <hyperlink ref="B6" location="'Tableau 1'!A1" display="Tableau 1 - Les dix premières expositions temporaires parisiennes en 2016"/>
    <hyperlink ref="B7" location="'Graphique 3'!A1" display="Données du graphique 3 – Evolution de la fréquentation des musées de France, par grande zone géographique hors Île-de-France, 2006-2016"/>
    <hyperlink ref="B8" location="'Tableau 2'!A1" display="Tableau 2 – Fréquentation des musées de France par région en 2014-2016"/>
    <hyperlink ref="B9" location="'Graphique 4'!A1" display="Données du graphique 4 - Crédits d'acquisitions des musées nationaux, 2004-2015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I26" sqref="I26"/>
    </sheetView>
  </sheetViews>
  <sheetFormatPr baseColWidth="10" defaultColWidth="9.140625" defaultRowHeight="12.75" x14ac:dyDescent="0.25"/>
  <cols>
    <col min="1" max="1" width="28.85546875" style="2" customWidth="1"/>
    <col min="2" max="16384" width="9.140625" style="2"/>
  </cols>
  <sheetData>
    <row r="1" spans="1:3" x14ac:dyDescent="0.25">
      <c r="A1" s="4" t="s">
        <v>0</v>
      </c>
      <c r="B1" s="3"/>
      <c r="C1" s="3"/>
    </row>
    <row r="2" spans="1:3" x14ac:dyDescent="0.25">
      <c r="A2" s="4" t="s">
        <v>84</v>
      </c>
      <c r="B2" s="3"/>
      <c r="C2" s="3"/>
    </row>
    <row r="3" spans="1:3" x14ac:dyDescent="0.25">
      <c r="B3" s="4" t="s">
        <v>1</v>
      </c>
      <c r="C3" s="4" t="s">
        <v>2</v>
      </c>
    </row>
    <row r="4" spans="1:3" x14ac:dyDescent="0.25">
      <c r="A4" s="4" t="s">
        <v>3</v>
      </c>
      <c r="B4" s="6">
        <v>34.299999999999997</v>
      </c>
      <c r="C4" s="6">
        <v>63.46</v>
      </c>
    </row>
    <row r="5" spans="1:3" x14ac:dyDescent="0.25">
      <c r="A5" s="4" t="s">
        <v>4</v>
      </c>
      <c r="B5" s="6">
        <v>32.200000000000003</v>
      </c>
      <c r="C5" s="6">
        <v>17.93</v>
      </c>
    </row>
    <row r="6" spans="1:3" x14ac:dyDescent="0.25">
      <c r="A6" s="4" t="s">
        <v>5</v>
      </c>
      <c r="B6" s="6">
        <v>22.47</v>
      </c>
      <c r="C6" s="6">
        <v>10.47</v>
      </c>
    </row>
    <row r="7" spans="1:3" x14ac:dyDescent="0.25">
      <c r="A7" s="4" t="s">
        <v>6</v>
      </c>
      <c r="B7" s="6">
        <v>11</v>
      </c>
      <c r="C7" s="6">
        <v>8.1</v>
      </c>
    </row>
    <row r="8" spans="1:3" x14ac:dyDescent="0.25">
      <c r="A8" s="3" t="s">
        <v>7</v>
      </c>
      <c r="B8" s="3"/>
      <c r="C8" s="3"/>
    </row>
    <row r="9" spans="1:3" x14ac:dyDescent="0.25">
      <c r="A9" s="3"/>
      <c r="B9" s="3"/>
      <c r="C9" s="3"/>
    </row>
    <row r="10" spans="1:3" x14ac:dyDescent="0.25">
      <c r="A10" s="3" t="s">
        <v>8</v>
      </c>
      <c r="B10" s="3"/>
      <c r="C10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J13" sqref="J13"/>
    </sheetView>
  </sheetViews>
  <sheetFormatPr baseColWidth="10" defaultColWidth="9.140625" defaultRowHeight="16.5" x14ac:dyDescent="0.3"/>
  <cols>
    <col min="1" max="1" width="29.42578125" style="1" customWidth="1"/>
    <col min="2" max="1025" width="10.7109375" style="1" customWidth="1"/>
    <col min="1026" max="16384" width="9.140625" style="1"/>
  </cols>
  <sheetData>
    <row r="1" spans="1:13" x14ac:dyDescent="0.3">
      <c r="A1" s="4" t="s">
        <v>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3">
      <c r="A2" s="7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3">
      <c r="A3" s="7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3">
      <c r="A4" s="3"/>
      <c r="B4" s="8">
        <v>2006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  <c r="M4" s="9" t="s">
        <v>85</v>
      </c>
    </row>
    <row r="5" spans="1:13" x14ac:dyDescent="0.3">
      <c r="A5" s="4" t="s">
        <v>10</v>
      </c>
      <c r="B5" s="10">
        <v>50129.101000000002</v>
      </c>
      <c r="C5" s="10">
        <v>52624.421000000002</v>
      </c>
      <c r="D5" s="10">
        <v>55770.71</v>
      </c>
      <c r="E5" s="10">
        <v>56482.879999999997</v>
      </c>
      <c r="F5" s="10">
        <v>57495.152999999998</v>
      </c>
      <c r="G5" s="10">
        <v>59517.565000000002</v>
      </c>
      <c r="H5" s="10">
        <v>62051.324999999997</v>
      </c>
      <c r="I5" s="10">
        <v>64431.481</v>
      </c>
      <c r="J5" s="10">
        <v>65159.099000000002</v>
      </c>
      <c r="K5" s="10">
        <v>62375.601999999999</v>
      </c>
      <c r="L5" s="10">
        <v>59701.076999999997</v>
      </c>
      <c r="M5" s="11">
        <f>L5/B5-1</f>
        <v>0.19094649233785366</v>
      </c>
    </row>
    <row r="6" spans="1:13" x14ac:dyDescent="0.3">
      <c r="A6" s="12" t="s">
        <v>11</v>
      </c>
      <c r="B6" s="10">
        <v>29863.25</v>
      </c>
      <c r="C6" s="10">
        <v>31270.675999999999</v>
      </c>
      <c r="D6" s="10">
        <v>33285.508000000002</v>
      </c>
      <c r="E6" s="10">
        <v>33417.915000000001</v>
      </c>
      <c r="F6" s="10">
        <v>33466.169000000002</v>
      </c>
      <c r="G6" s="10">
        <v>35614.743999999999</v>
      </c>
      <c r="H6" s="10">
        <v>37090.125</v>
      </c>
      <c r="I6" s="10">
        <v>37536.353999999999</v>
      </c>
      <c r="J6" s="10">
        <v>38129.08</v>
      </c>
      <c r="K6" s="10">
        <v>36046.182999999997</v>
      </c>
      <c r="L6" s="10">
        <v>33111.695</v>
      </c>
      <c r="M6" s="11">
        <f t="shared" ref="M6:M8" si="0">L6/B6-1</f>
        <v>0.10877734339028744</v>
      </c>
    </row>
    <row r="7" spans="1:13" x14ac:dyDescent="0.3">
      <c r="A7" s="12" t="s">
        <v>12</v>
      </c>
      <c r="B7" s="6">
        <v>20265.850999999999</v>
      </c>
      <c r="C7" s="6">
        <v>21353.744999999999</v>
      </c>
      <c r="D7" s="6">
        <v>22485.202000000001</v>
      </c>
      <c r="E7" s="6">
        <v>23064.965</v>
      </c>
      <c r="F7" s="6">
        <v>24028.984</v>
      </c>
      <c r="G7" s="6">
        <v>23902.821</v>
      </c>
      <c r="H7" s="6">
        <v>24961.200000000001</v>
      </c>
      <c r="I7" s="6">
        <v>26895.127</v>
      </c>
      <c r="J7" s="6">
        <v>27030.019</v>
      </c>
      <c r="K7" s="6">
        <v>26329.419000000002</v>
      </c>
      <c r="L7" s="6">
        <v>26589.382000000001</v>
      </c>
      <c r="M7" s="11">
        <f t="shared" si="0"/>
        <v>0.31202889037326886</v>
      </c>
    </row>
    <row r="8" spans="1:13" x14ac:dyDescent="0.3">
      <c r="A8" s="12" t="s">
        <v>13</v>
      </c>
      <c r="B8" s="10">
        <v>19907.556</v>
      </c>
      <c r="C8" s="10">
        <v>20795.61</v>
      </c>
      <c r="D8" s="10">
        <v>21199.596000000001</v>
      </c>
      <c r="E8" s="10">
        <v>22099.915000000001</v>
      </c>
      <c r="F8" s="10">
        <v>23428.146000000001</v>
      </c>
      <c r="G8" s="10">
        <v>23784.871999999999</v>
      </c>
      <c r="H8" s="10">
        <v>25491.941999999999</v>
      </c>
      <c r="I8" s="10">
        <v>25290.519</v>
      </c>
      <c r="J8" s="10">
        <v>25330.010999999999</v>
      </c>
      <c r="K8" s="10">
        <v>23711.599999999999</v>
      </c>
      <c r="L8" s="10">
        <v>20072.731</v>
      </c>
      <c r="M8" s="11">
        <f t="shared" si="0"/>
        <v>8.2971008595931206E-3</v>
      </c>
    </row>
    <row r="9" spans="1:13" x14ac:dyDescent="0.3">
      <c r="A9" s="1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9"/>
    </row>
    <row r="10" spans="1:13" x14ac:dyDescent="0.3">
      <c r="A10" s="3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8" spans="9:9" x14ac:dyDescent="0.3">
      <c r="I18" s="1" t="s">
        <v>86</v>
      </c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F5" sqref="F5"/>
    </sheetView>
  </sheetViews>
  <sheetFormatPr baseColWidth="10" defaultColWidth="9.140625" defaultRowHeight="15" x14ac:dyDescent="0.25"/>
  <cols>
    <col min="1" max="1" width="41.7109375" customWidth="1"/>
    <col min="2" max="3" width="27.5703125" customWidth="1"/>
    <col min="4" max="1025" width="10.7109375" customWidth="1"/>
  </cols>
  <sheetData>
    <row r="1" spans="1:4" x14ac:dyDescent="0.25">
      <c r="A1" s="4" t="s">
        <v>15</v>
      </c>
      <c r="B1" s="3"/>
      <c r="C1" s="3"/>
      <c r="D1" s="3"/>
    </row>
    <row r="2" spans="1:4" x14ac:dyDescent="0.25">
      <c r="A2" s="4"/>
      <c r="B2" s="3"/>
      <c r="C2" s="3"/>
      <c r="D2" s="3"/>
    </row>
    <row r="3" spans="1:4" x14ac:dyDescent="0.25">
      <c r="A3" s="23"/>
      <c r="B3" s="13" t="s">
        <v>16</v>
      </c>
      <c r="C3" s="13" t="s">
        <v>17</v>
      </c>
      <c r="D3" s="13" t="s">
        <v>18</v>
      </c>
    </row>
    <row r="4" spans="1:4" x14ac:dyDescent="0.25">
      <c r="A4" s="22" t="s">
        <v>19</v>
      </c>
      <c r="B4" s="15" t="s">
        <v>20</v>
      </c>
      <c r="C4" s="15" t="s">
        <v>21</v>
      </c>
      <c r="D4" s="25">
        <v>1205063</v>
      </c>
    </row>
    <row r="5" spans="1:4" x14ac:dyDescent="0.25">
      <c r="A5" s="14" t="s">
        <v>22</v>
      </c>
      <c r="B5" s="15" t="s">
        <v>23</v>
      </c>
      <c r="C5" s="15" t="s">
        <v>24</v>
      </c>
      <c r="D5" s="25">
        <v>597390</v>
      </c>
    </row>
    <row r="6" spans="1:4" x14ac:dyDescent="0.25">
      <c r="A6" s="14" t="s">
        <v>25</v>
      </c>
      <c r="B6" s="15" t="s">
        <v>26</v>
      </c>
      <c r="C6" s="15" t="s">
        <v>27</v>
      </c>
      <c r="D6" s="25">
        <v>514730</v>
      </c>
    </row>
    <row r="7" spans="1:4" x14ac:dyDescent="0.25">
      <c r="A7" s="14" t="s">
        <v>28</v>
      </c>
      <c r="B7" s="15" t="s">
        <v>29</v>
      </c>
      <c r="C7" s="15" t="s">
        <v>30</v>
      </c>
      <c r="D7" s="25">
        <v>512284</v>
      </c>
    </row>
    <row r="8" spans="1:4" x14ac:dyDescent="0.25">
      <c r="A8" s="14" t="s">
        <v>31</v>
      </c>
      <c r="B8" s="15" t="s">
        <v>32</v>
      </c>
      <c r="C8" s="15" t="s">
        <v>33</v>
      </c>
      <c r="D8" s="25">
        <v>478855</v>
      </c>
    </row>
    <row r="9" spans="1:4" x14ac:dyDescent="0.25">
      <c r="A9" s="14" t="s">
        <v>34</v>
      </c>
      <c r="B9" s="15" t="s">
        <v>35</v>
      </c>
      <c r="C9" s="15" t="s">
        <v>33</v>
      </c>
      <c r="D9" s="25">
        <v>426036</v>
      </c>
    </row>
    <row r="10" spans="1:4" x14ac:dyDescent="0.25">
      <c r="A10" s="14" t="s">
        <v>36</v>
      </c>
      <c r="B10" s="15" t="s">
        <v>37</v>
      </c>
      <c r="C10" s="15" t="s">
        <v>38</v>
      </c>
      <c r="D10" s="25">
        <v>392981</v>
      </c>
    </row>
    <row r="11" spans="1:4" x14ac:dyDescent="0.25">
      <c r="A11" s="14" t="s">
        <v>39</v>
      </c>
      <c r="B11" s="15" t="s">
        <v>40</v>
      </c>
      <c r="C11" s="15" t="s">
        <v>24</v>
      </c>
      <c r="D11" s="25">
        <v>381153</v>
      </c>
    </row>
    <row r="12" spans="1:4" x14ac:dyDescent="0.25">
      <c r="A12" s="14" t="s">
        <v>41</v>
      </c>
      <c r="B12" s="15" t="s">
        <v>42</v>
      </c>
      <c r="C12" s="15" t="s">
        <v>43</v>
      </c>
      <c r="D12" s="25">
        <v>345000</v>
      </c>
    </row>
    <row r="13" spans="1:4" x14ac:dyDescent="0.25">
      <c r="A13" s="14" t="s">
        <v>44</v>
      </c>
      <c r="B13" s="15" t="s">
        <v>45</v>
      </c>
      <c r="C13" s="15" t="s">
        <v>33</v>
      </c>
      <c r="D13" s="25">
        <v>315613</v>
      </c>
    </row>
    <row r="14" spans="1:4" x14ac:dyDescent="0.25">
      <c r="A14" s="24"/>
      <c r="B14" s="20"/>
      <c r="C14" s="20"/>
      <c r="D14" s="21"/>
    </row>
    <row r="15" spans="1:4" x14ac:dyDescent="0.25">
      <c r="A15" s="16" t="s">
        <v>46</v>
      </c>
      <c r="B15" s="3"/>
      <c r="C15" s="3"/>
      <c r="D15" s="3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O21" sqref="O21"/>
    </sheetView>
  </sheetViews>
  <sheetFormatPr baseColWidth="10" defaultColWidth="9.140625" defaultRowHeight="11.25" x14ac:dyDescent="0.2"/>
  <cols>
    <col min="1" max="1" width="13.140625" style="3" customWidth="1"/>
    <col min="2" max="1021" width="10.7109375" style="3" customWidth="1"/>
    <col min="1022" max="1024" width="11.5703125" style="3"/>
    <col min="1025" max="16384" width="9.140625" style="3"/>
  </cols>
  <sheetData>
    <row r="1" spans="1:12" x14ac:dyDescent="0.2">
      <c r="A1" s="4" t="s">
        <v>47</v>
      </c>
    </row>
    <row r="2" spans="1:12" x14ac:dyDescent="0.2">
      <c r="A2" s="7" t="s">
        <v>88</v>
      </c>
    </row>
    <row r="3" spans="1:12" x14ac:dyDescent="0.2">
      <c r="A3" s="7"/>
    </row>
    <row r="4" spans="1:12" x14ac:dyDescent="0.2">
      <c r="B4" s="8">
        <v>2006</v>
      </c>
      <c r="C4" s="8">
        <v>2007</v>
      </c>
      <c r="D4" s="8">
        <v>2008</v>
      </c>
      <c r="E4" s="8">
        <v>2009</v>
      </c>
      <c r="F4" s="8">
        <v>2010</v>
      </c>
      <c r="G4" s="8">
        <v>2011</v>
      </c>
      <c r="H4" s="8">
        <v>2012</v>
      </c>
      <c r="I4" s="8">
        <v>2013</v>
      </c>
      <c r="J4" s="8">
        <v>2014</v>
      </c>
      <c r="K4" s="8">
        <v>2015</v>
      </c>
      <c r="L4" s="8">
        <v>2016</v>
      </c>
    </row>
    <row r="5" spans="1:12" x14ac:dyDescent="0.2">
      <c r="A5" s="4" t="s">
        <v>51</v>
      </c>
      <c r="B5" s="10">
        <v>5924.6329999999998</v>
      </c>
      <c r="C5" s="10">
        <v>5436.1750000000002</v>
      </c>
      <c r="D5" s="10">
        <v>6247.4880000000003</v>
      </c>
      <c r="E5" s="10">
        <v>6833.2340000000004</v>
      </c>
      <c r="F5" s="10">
        <v>6686.9359999999997</v>
      </c>
      <c r="G5" s="10">
        <v>6599.8310000000001</v>
      </c>
      <c r="H5" s="10">
        <v>6586.2219999999998</v>
      </c>
      <c r="I5" s="10">
        <v>7979.4380000000001</v>
      </c>
      <c r="J5" s="10">
        <v>7960.6229999999996</v>
      </c>
      <c r="K5" s="10">
        <v>8055.692</v>
      </c>
      <c r="L5" s="10">
        <v>8126.692</v>
      </c>
    </row>
    <row r="6" spans="1:12" x14ac:dyDescent="0.2">
      <c r="A6" s="4" t="s">
        <v>49</v>
      </c>
      <c r="B6" s="10">
        <v>3938.4569999999999</v>
      </c>
      <c r="C6" s="10">
        <v>4328.7290000000003</v>
      </c>
      <c r="D6" s="10">
        <v>4273.4769999999999</v>
      </c>
      <c r="E6" s="10">
        <v>4430.1689999999999</v>
      </c>
      <c r="F6" s="10">
        <v>4794.7960000000003</v>
      </c>
      <c r="G6" s="10">
        <v>5188.0309999999999</v>
      </c>
      <c r="H6" s="10">
        <v>5647.1580000000004</v>
      </c>
      <c r="I6" s="10">
        <v>5979.12</v>
      </c>
      <c r="J6" s="10">
        <v>5738.5129999999999</v>
      </c>
      <c r="K6" s="10">
        <v>5611.8879999999999</v>
      </c>
      <c r="L6" s="10">
        <v>5718.5020000000004</v>
      </c>
    </row>
    <row r="7" spans="1:12" x14ac:dyDescent="0.2">
      <c r="A7" s="4" t="s">
        <v>52</v>
      </c>
      <c r="B7" s="10">
        <v>3883.79</v>
      </c>
      <c r="C7" s="10">
        <v>4478.5889999999999</v>
      </c>
      <c r="D7" s="10">
        <v>4845.2889999999998</v>
      </c>
      <c r="E7" s="10">
        <v>4577.0159999999996</v>
      </c>
      <c r="F7" s="10">
        <v>4826.1610000000001</v>
      </c>
      <c r="G7" s="10">
        <v>4805.201</v>
      </c>
      <c r="H7" s="10">
        <v>5330.9350000000004</v>
      </c>
      <c r="I7" s="10">
        <v>5112.0360000000001</v>
      </c>
      <c r="J7" s="10">
        <v>5363.1850000000004</v>
      </c>
      <c r="K7" s="10">
        <v>5193.4430000000002</v>
      </c>
      <c r="L7" s="10">
        <v>5236.9769999999999</v>
      </c>
    </row>
    <row r="8" spans="1:12" x14ac:dyDescent="0.2">
      <c r="A8" s="4" t="s">
        <v>50</v>
      </c>
      <c r="B8" s="10">
        <v>3660.2020000000002</v>
      </c>
      <c r="C8" s="10">
        <v>4176.9179999999997</v>
      </c>
      <c r="D8" s="10">
        <v>4178.1689999999999</v>
      </c>
      <c r="E8" s="10">
        <v>4176.3580000000002</v>
      </c>
      <c r="F8" s="10">
        <v>4677.7830000000004</v>
      </c>
      <c r="G8" s="10">
        <v>4274.366</v>
      </c>
      <c r="H8" s="10">
        <v>4326.3410000000003</v>
      </c>
      <c r="I8" s="10">
        <v>4646.4719999999998</v>
      </c>
      <c r="J8" s="10">
        <v>4799.8580000000002</v>
      </c>
      <c r="K8" s="10">
        <v>4390.5</v>
      </c>
      <c r="L8" s="10">
        <v>4511.1080000000002</v>
      </c>
    </row>
    <row r="9" spans="1:12" x14ac:dyDescent="0.2">
      <c r="A9" s="4" t="s">
        <v>48</v>
      </c>
      <c r="B9" s="10">
        <v>2658.069</v>
      </c>
      <c r="C9" s="10">
        <v>2719.7860000000001</v>
      </c>
      <c r="D9" s="10">
        <v>2739.0410000000002</v>
      </c>
      <c r="E9" s="10">
        <v>2788.6120000000001</v>
      </c>
      <c r="F9" s="10">
        <v>2792.3879999999999</v>
      </c>
      <c r="G9" s="10">
        <v>2803.85</v>
      </c>
      <c r="H9" s="10">
        <v>2845.8440000000001</v>
      </c>
      <c r="I9" s="10">
        <v>2936.7649999999999</v>
      </c>
      <c r="J9" s="10">
        <v>2949.8989999999999</v>
      </c>
      <c r="K9" s="10">
        <v>2804.3139999999999</v>
      </c>
      <c r="L9" s="10">
        <v>2676.0949999999998</v>
      </c>
    </row>
    <row r="10" spans="1:12" ht="73.5" customHeight="1" x14ac:dyDescent="0.2">
      <c r="A10" s="26" t="s">
        <v>53</v>
      </c>
      <c r="B10" s="26"/>
      <c r="C10" s="26"/>
      <c r="D10" s="26"/>
      <c r="E10" s="26"/>
      <c r="F10" s="26"/>
      <c r="G10" s="26"/>
    </row>
    <row r="11" spans="1:12" ht="11.25" customHeight="1" x14ac:dyDescent="0.2">
      <c r="A11" s="27"/>
      <c r="B11" s="27"/>
      <c r="C11" s="27"/>
      <c r="D11" s="27"/>
      <c r="E11" s="27"/>
      <c r="F11" s="27"/>
      <c r="G11" s="27"/>
    </row>
    <row r="12" spans="1:12" x14ac:dyDescent="0.2">
      <c r="A12" s="3" t="s">
        <v>8</v>
      </c>
    </row>
  </sheetData>
  <sortState ref="A4:AMK8">
    <sortCondition descending="1" ref="L4:L8"/>
  </sortState>
  <mergeCells count="1">
    <mergeCell ref="A10:G10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06" zoomScaleNormal="106" workbookViewId="0">
      <selection activeCell="G16" sqref="G16:H16"/>
    </sheetView>
  </sheetViews>
  <sheetFormatPr baseColWidth="10" defaultColWidth="9.140625" defaultRowHeight="16.5" x14ac:dyDescent="0.3"/>
  <cols>
    <col min="1" max="1" width="26.5703125" style="1" customWidth="1"/>
    <col min="2" max="16384" width="9.140625" style="1"/>
  </cols>
  <sheetData>
    <row r="1" spans="1:5" x14ac:dyDescent="0.3">
      <c r="A1" s="4" t="s">
        <v>54</v>
      </c>
      <c r="B1" s="4"/>
      <c r="C1" s="4"/>
      <c r="D1" s="3"/>
      <c r="E1" s="3"/>
    </row>
    <row r="2" spans="1:5" x14ac:dyDescent="0.3">
      <c r="A2" s="7" t="s">
        <v>89</v>
      </c>
      <c r="B2" s="4"/>
      <c r="C2" s="4"/>
      <c r="D2" s="3"/>
      <c r="E2" s="3"/>
    </row>
    <row r="3" spans="1:5" x14ac:dyDescent="0.3">
      <c r="A3" s="7"/>
      <c r="B3" s="4"/>
      <c r="C3" s="4"/>
      <c r="D3" s="3"/>
      <c r="E3" s="3"/>
    </row>
    <row r="4" spans="1:5" x14ac:dyDescent="0.3">
      <c r="A4" s="3"/>
      <c r="B4" s="8">
        <v>2014</v>
      </c>
      <c r="C4" s="8">
        <v>2015</v>
      </c>
      <c r="D4" s="8">
        <v>2016</v>
      </c>
      <c r="E4" s="9" t="s">
        <v>55</v>
      </c>
    </row>
    <row r="5" spans="1:5" x14ac:dyDescent="0.3">
      <c r="A5" s="4" t="s">
        <v>56</v>
      </c>
      <c r="B5" s="10">
        <v>3170.2170000000001</v>
      </c>
      <c r="C5" s="10">
        <v>3892.5450000000001</v>
      </c>
      <c r="D5" s="10">
        <v>3980.2220000000002</v>
      </c>
      <c r="E5" s="11">
        <f t="shared" ref="E5:E23" si="0">D5/B5-1</f>
        <v>0.25550459164151862</v>
      </c>
    </row>
    <row r="6" spans="1:5" x14ac:dyDescent="0.3">
      <c r="A6" s="4" t="s">
        <v>57</v>
      </c>
      <c r="B6" s="10">
        <v>1872.9059999999999</v>
      </c>
      <c r="C6" s="10">
        <v>1795.3150000000001</v>
      </c>
      <c r="D6" s="10">
        <v>1679.98</v>
      </c>
      <c r="E6" s="11">
        <f t="shared" si="0"/>
        <v>-0.10300890701401988</v>
      </c>
    </row>
    <row r="7" spans="1:5" x14ac:dyDescent="0.3">
      <c r="A7" s="4" t="s">
        <v>58</v>
      </c>
      <c r="B7" s="10">
        <v>1106.086</v>
      </c>
      <c r="C7" s="10">
        <v>1026.191</v>
      </c>
      <c r="D7" s="10">
        <v>1113.5029999999999</v>
      </c>
      <c r="E7" s="11">
        <f t="shared" si="0"/>
        <v>6.705626868073411E-3</v>
      </c>
    </row>
    <row r="8" spans="1:5" x14ac:dyDescent="0.3">
      <c r="A8" s="4" t="s">
        <v>59</v>
      </c>
      <c r="B8" s="10">
        <v>1076.9929999999999</v>
      </c>
      <c r="C8" s="10">
        <v>1008.999</v>
      </c>
      <c r="D8" s="10">
        <v>996.11500000000001</v>
      </c>
      <c r="E8" s="11">
        <f t="shared" si="0"/>
        <v>-7.5096124115941243E-2</v>
      </c>
    </row>
    <row r="9" spans="1:5" x14ac:dyDescent="0.3">
      <c r="A9" s="4" t="s">
        <v>60</v>
      </c>
      <c r="B9" s="10">
        <v>287.29700000000003</v>
      </c>
      <c r="C9" s="10">
        <v>256.62700000000001</v>
      </c>
      <c r="D9" s="10">
        <v>282.40300000000002</v>
      </c>
      <c r="E9" s="11">
        <f t="shared" si="0"/>
        <v>-1.7034636630385958E-2</v>
      </c>
    </row>
    <row r="10" spans="1:5" x14ac:dyDescent="0.3">
      <c r="A10" s="4" t="s">
        <v>61</v>
      </c>
      <c r="B10" s="10">
        <v>3185.7829999999999</v>
      </c>
      <c r="C10" s="10">
        <v>3088.846</v>
      </c>
      <c r="D10" s="10">
        <v>3139.9639999999999</v>
      </c>
      <c r="E10" s="11">
        <f t="shared" si="0"/>
        <v>-1.4382335520027545E-2</v>
      </c>
    </row>
    <row r="11" spans="1:5" x14ac:dyDescent="0.3">
      <c r="A11" s="4" t="s">
        <v>62</v>
      </c>
      <c r="B11" s="10">
        <v>38129.08</v>
      </c>
      <c r="C11" s="10">
        <v>36046.182999999997</v>
      </c>
      <c r="D11" s="10">
        <v>33111.695</v>
      </c>
      <c r="E11" s="11">
        <f t="shared" si="0"/>
        <v>-0.1315894587543156</v>
      </c>
    </row>
    <row r="12" spans="1:5" x14ac:dyDescent="0.3">
      <c r="A12" s="4" t="s">
        <v>63</v>
      </c>
      <c r="B12" s="10">
        <v>2552.73</v>
      </c>
      <c r="C12" s="10">
        <v>2523.0419999999999</v>
      </c>
      <c r="D12" s="10">
        <v>2578.538</v>
      </c>
      <c r="E12" s="11">
        <f t="shared" si="0"/>
        <v>1.010996070873138E-2</v>
      </c>
    </row>
    <row r="13" spans="1:5" x14ac:dyDescent="0.3">
      <c r="A13" s="4" t="s">
        <v>64</v>
      </c>
      <c r="B13" s="10">
        <v>2122.846</v>
      </c>
      <c r="C13" s="10">
        <v>1888.134</v>
      </c>
      <c r="D13" s="10">
        <v>2060.3510000000001</v>
      </c>
      <c r="E13" s="11">
        <f t="shared" si="0"/>
        <v>-2.94392527766969E-2</v>
      </c>
    </row>
    <row r="14" spans="1:5" x14ac:dyDescent="0.3">
      <c r="A14" s="4" t="s">
        <v>65</v>
      </c>
      <c r="B14" s="10">
        <v>1924.558</v>
      </c>
      <c r="C14" s="10">
        <v>1898.884</v>
      </c>
      <c r="D14" s="10">
        <v>1961.6320000000001</v>
      </c>
      <c r="E14" s="11">
        <f t="shared" si="0"/>
        <v>1.9263643912004857E-2</v>
      </c>
    </row>
    <row r="15" spans="1:5" x14ac:dyDescent="0.3">
      <c r="A15" s="4" t="s">
        <v>66</v>
      </c>
      <c r="B15" s="10">
        <v>3438.627</v>
      </c>
      <c r="C15" s="10">
        <v>3294.5590000000002</v>
      </c>
      <c r="D15" s="10">
        <v>3275.3449999999998</v>
      </c>
      <c r="E15" s="11">
        <f t="shared" si="0"/>
        <v>-4.7484650123435945E-2</v>
      </c>
    </row>
    <row r="16" spans="1:5" x14ac:dyDescent="0.3">
      <c r="A16" s="4" t="s">
        <v>67</v>
      </c>
      <c r="B16" s="10">
        <v>1570.9259999999999</v>
      </c>
      <c r="C16" s="10">
        <v>1476.175</v>
      </c>
      <c r="D16" s="10">
        <v>1337.2539999999999</v>
      </c>
      <c r="E16" s="11">
        <f t="shared" si="0"/>
        <v>-0.14874793593078228</v>
      </c>
    </row>
    <row r="17" spans="1:5" x14ac:dyDescent="0.3">
      <c r="A17" s="4" t="s">
        <v>68</v>
      </c>
      <c r="B17" s="10">
        <v>4503.1090000000004</v>
      </c>
      <c r="C17" s="10">
        <v>3906.52</v>
      </c>
      <c r="D17" s="10">
        <v>3864.067</v>
      </c>
      <c r="E17" s="11">
        <f t="shared" si="0"/>
        <v>-0.14191128840096923</v>
      </c>
    </row>
    <row r="18" spans="1:5" x14ac:dyDescent="0.3">
      <c r="A18" s="4" t="s">
        <v>69</v>
      </c>
      <c r="B18" s="10">
        <v>23.239000000000001</v>
      </c>
      <c r="C18" s="10">
        <v>22.62</v>
      </c>
      <c r="D18" s="10">
        <v>20.181999999999999</v>
      </c>
      <c r="E18" s="11">
        <f t="shared" si="0"/>
        <v>-0.13154610783596554</v>
      </c>
    </row>
    <row r="19" spans="1:5" x14ac:dyDescent="0.3">
      <c r="A19" s="4" t="s">
        <v>70</v>
      </c>
      <c r="B19" s="10">
        <v>55.944000000000003</v>
      </c>
      <c r="C19" s="10">
        <v>55.783000000000001</v>
      </c>
      <c r="D19" s="10">
        <v>62.933</v>
      </c>
      <c r="E19" s="11">
        <f t="shared" si="0"/>
        <v>0.12492849992849986</v>
      </c>
    </row>
    <row r="20" spans="1:5" x14ac:dyDescent="0.3">
      <c r="A20" s="4" t="s">
        <v>71</v>
      </c>
      <c r="B20" s="10">
        <v>13.221</v>
      </c>
      <c r="C20" s="10">
        <v>23.75</v>
      </c>
      <c r="D20" s="10">
        <v>17.98</v>
      </c>
      <c r="E20" s="11">
        <f t="shared" si="0"/>
        <v>0.35995764314348389</v>
      </c>
    </row>
    <row r="21" spans="1:5" x14ac:dyDescent="0.3">
      <c r="A21" s="4" t="s">
        <v>72</v>
      </c>
      <c r="B21" s="10">
        <v>121.661</v>
      </c>
      <c r="C21" s="10">
        <v>167.82</v>
      </c>
      <c r="D21" s="10">
        <v>214.67500000000001</v>
      </c>
      <c r="E21" s="11">
        <f t="shared" si="0"/>
        <v>0.76453423858097502</v>
      </c>
    </row>
    <row r="22" spans="1:5" x14ac:dyDescent="0.3">
      <c r="A22" s="32" t="s">
        <v>73</v>
      </c>
      <c r="B22" s="33">
        <f>B23-B11</f>
        <v>27030.019</v>
      </c>
      <c r="C22" s="33">
        <f>C23-C11</f>
        <v>26329.419000000002</v>
      </c>
      <c r="D22" s="33">
        <f>D23-D11</f>
        <v>26589.381999999998</v>
      </c>
      <c r="E22" s="34">
        <f t="shared" si="0"/>
        <v>-1.6301764345781677E-2</v>
      </c>
    </row>
    <row r="23" spans="1:5" ht="17.25" thickBot="1" x14ac:dyDescent="0.35">
      <c r="A23" s="29" t="s">
        <v>74</v>
      </c>
      <c r="B23" s="30">
        <v>65159.099000000002</v>
      </c>
      <c r="C23" s="30">
        <v>62375.601999999999</v>
      </c>
      <c r="D23" s="30">
        <v>59701.076999999997</v>
      </c>
      <c r="E23" s="31">
        <f t="shared" si="0"/>
        <v>-8.3764540697531809E-2</v>
      </c>
    </row>
    <row r="24" spans="1:5" ht="17.25" thickTop="1" x14ac:dyDescent="0.3">
      <c r="A24" s="4"/>
      <c r="B24" s="17"/>
      <c r="C24" s="17"/>
      <c r="D24" s="17"/>
      <c r="E24" s="28"/>
    </row>
    <row r="25" spans="1:5" x14ac:dyDescent="0.3">
      <c r="A25" s="3" t="s">
        <v>75</v>
      </c>
      <c r="B25" s="3"/>
      <c r="C25" s="3"/>
      <c r="D25" s="3"/>
      <c r="E25" s="3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="98" zoomScaleNormal="98" workbookViewId="0">
      <selection activeCell="K29" sqref="K29"/>
    </sheetView>
  </sheetViews>
  <sheetFormatPr baseColWidth="10" defaultColWidth="9.140625" defaultRowHeight="12.75" x14ac:dyDescent="0.25"/>
  <cols>
    <col min="1" max="1" width="20.42578125" style="2" customWidth="1"/>
    <col min="2" max="1025" width="10.7109375" style="2" customWidth="1"/>
    <col min="1026" max="16384" width="9.140625" style="2"/>
  </cols>
  <sheetData>
    <row r="1" spans="1:13" x14ac:dyDescent="0.25">
      <c r="A1" s="4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7" t="s">
        <v>77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3"/>
      <c r="B4" s="8">
        <v>2004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</row>
    <row r="5" spans="1:13" x14ac:dyDescent="0.25">
      <c r="A5" s="4" t="s">
        <v>78</v>
      </c>
      <c r="B5" s="18">
        <v>12.420926998841299</v>
      </c>
      <c r="C5" s="18">
        <v>11.738953356086499</v>
      </c>
      <c r="D5" s="18">
        <v>12.4482032911676</v>
      </c>
      <c r="E5" s="18">
        <v>13.370593425987201</v>
      </c>
      <c r="F5" s="18">
        <v>14.8319279047313</v>
      </c>
      <c r="G5" s="18">
        <v>15.678293493407701</v>
      </c>
      <c r="H5" s="18">
        <v>14.0469897582093</v>
      </c>
      <c r="I5" s="18">
        <v>23.9288387964016</v>
      </c>
      <c r="J5" s="18">
        <v>16.4087931034483</v>
      </c>
      <c r="K5" s="18">
        <v>9.6694952744822107</v>
      </c>
      <c r="L5" s="18">
        <v>11.9261904761905</v>
      </c>
      <c r="M5" s="18">
        <v>13.92502</v>
      </c>
    </row>
    <row r="6" spans="1:13" x14ac:dyDescent="0.25">
      <c r="A6" s="4" t="s">
        <v>79</v>
      </c>
      <c r="B6" s="18">
        <v>2.7860023174971</v>
      </c>
      <c r="C6" s="18">
        <v>2.7352901023890799</v>
      </c>
      <c r="D6" s="18">
        <v>2.2429195119220902</v>
      </c>
      <c r="E6" s="18">
        <v>0</v>
      </c>
      <c r="F6" s="18">
        <v>2.4719879841218799</v>
      </c>
      <c r="G6" s="18">
        <v>1.93294029370779</v>
      </c>
      <c r="H6" s="18">
        <v>2.3164840038010799</v>
      </c>
      <c r="I6" s="18">
        <v>1.7609967945403799</v>
      </c>
      <c r="J6" s="18">
        <v>2.1438113590263699</v>
      </c>
      <c r="K6" s="18">
        <v>1.41013472752865</v>
      </c>
      <c r="L6" s="18">
        <v>0.80176070428171298</v>
      </c>
      <c r="M6" s="18">
        <v>1.192142</v>
      </c>
    </row>
    <row r="7" spans="1:13" x14ac:dyDescent="0.25">
      <c r="A7" s="4" t="s">
        <v>80</v>
      </c>
      <c r="B7" s="18">
        <v>7.3132560834299003</v>
      </c>
      <c r="C7" s="18">
        <v>1.3676450511945399</v>
      </c>
      <c r="D7" s="18">
        <v>2.1307735363259801</v>
      </c>
      <c r="E7" s="18">
        <v>2.32051621442753</v>
      </c>
      <c r="F7" s="18">
        <v>5.9112756142044898</v>
      </c>
      <c r="G7" s="18">
        <v>2.0403258655804501</v>
      </c>
      <c r="H7" s="18">
        <v>2.3376391088586201</v>
      </c>
      <c r="I7" s="18">
        <v>2.0510433254058502</v>
      </c>
      <c r="J7" s="18">
        <v>2.0320486815415801</v>
      </c>
      <c r="K7" s="18">
        <v>0.40289563643675902</v>
      </c>
      <c r="L7" s="18">
        <v>1.3329271708683501</v>
      </c>
      <c r="M7" s="18">
        <v>1.10198</v>
      </c>
    </row>
    <row r="8" spans="1:13" x14ac:dyDescent="0.25">
      <c r="A8" s="4" t="s">
        <v>81</v>
      </c>
      <c r="B8" s="18">
        <v>24.6096871378911</v>
      </c>
      <c r="C8" s="18">
        <v>18.007326507394801</v>
      </c>
      <c r="D8" s="18">
        <v>11.3267435352065</v>
      </c>
      <c r="E8" s="18">
        <v>22.100154423119299</v>
      </c>
      <c r="F8" s="18">
        <v>18.486171011694001</v>
      </c>
      <c r="G8" s="18">
        <v>9.1277736091756907</v>
      </c>
      <c r="H8" s="18">
        <v>0.45483475873719797</v>
      </c>
      <c r="I8" s="18">
        <v>10.7731568607176</v>
      </c>
      <c r="J8" s="18">
        <v>8.73780933062881</v>
      </c>
      <c r="K8" s="18">
        <v>5.7412628192238104</v>
      </c>
      <c r="L8" s="18">
        <v>2.50550220088035</v>
      </c>
      <c r="M8" s="18">
        <v>8.1646699999999992</v>
      </c>
    </row>
    <row r="9" spans="1:13" x14ac:dyDescent="0.25">
      <c r="A9" s="4" t="s">
        <v>82</v>
      </c>
      <c r="B9" s="18">
        <v>2.32166859791425</v>
      </c>
      <c r="C9" s="18">
        <v>4.10293515358362</v>
      </c>
      <c r="D9" s="18">
        <v>0.67287585357662605</v>
      </c>
      <c r="E9" s="18">
        <v>4.97253474520185</v>
      </c>
      <c r="F9" s="18">
        <v>0.752344169080571</v>
      </c>
      <c r="G9" s="18">
        <v>0</v>
      </c>
      <c r="H9" s="18">
        <v>0.57118783655368999</v>
      </c>
      <c r="I9" s="18">
        <v>0.23825250749663901</v>
      </c>
      <c r="J9" s="18">
        <v>0</v>
      </c>
      <c r="K9" s="18">
        <v>0</v>
      </c>
      <c r="L9" s="18">
        <v>7.0154061624649905E-2</v>
      </c>
      <c r="M9" s="18">
        <v>0</v>
      </c>
    </row>
    <row r="10" spans="1:13" x14ac:dyDescent="0.25">
      <c r="A10" s="4" t="s">
        <v>83</v>
      </c>
      <c r="B10" s="18">
        <v>4.6433371958285097</v>
      </c>
      <c r="C10" s="18">
        <v>2.05146757679181</v>
      </c>
      <c r="D10" s="18">
        <v>5.7194447554013204</v>
      </c>
      <c r="E10" s="18">
        <v>2.32051621442753</v>
      </c>
      <c r="F10" s="18">
        <v>6.3411865679648098</v>
      </c>
      <c r="G10" s="18">
        <v>4.7249651623968303</v>
      </c>
      <c r="H10" s="18">
        <v>8.3943456868334891</v>
      </c>
      <c r="I10" s="18">
        <v>1.79207320856168</v>
      </c>
      <c r="J10" s="18">
        <v>1.7821066937119701</v>
      </c>
      <c r="K10" s="18">
        <v>2.9814277096320101</v>
      </c>
      <c r="L10" s="18">
        <v>2.90638255302121</v>
      </c>
      <c r="M10" s="18">
        <v>2.70486</v>
      </c>
    </row>
    <row r="11" spans="1:13" ht="13.5" thickBot="1" x14ac:dyDescent="0.3">
      <c r="A11" s="29" t="s">
        <v>74</v>
      </c>
      <c r="B11" s="35">
        <v>54.0948783314021</v>
      </c>
      <c r="C11" s="35">
        <v>40.003617747440302</v>
      </c>
      <c r="D11" s="35">
        <v>34.540960483600102</v>
      </c>
      <c r="E11" s="35">
        <v>47.736333553937797</v>
      </c>
      <c r="F11" s="35">
        <v>48.794893251796999</v>
      </c>
      <c r="G11" s="35">
        <v>33.504298424268399</v>
      </c>
      <c r="H11" s="35">
        <v>28.1214811529934</v>
      </c>
      <c r="I11" s="35">
        <v>40.544361493123802</v>
      </c>
      <c r="J11" s="35">
        <v>31.105585192697799</v>
      </c>
      <c r="K11" s="35">
        <v>20.245505730947102</v>
      </c>
      <c r="L11" s="35">
        <v>19.512851140456199</v>
      </c>
      <c r="M11" s="35">
        <v>27.148779999999999</v>
      </c>
    </row>
    <row r="12" spans="1:13" ht="13.5" thickTop="1" x14ac:dyDescent="0.25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x14ac:dyDescent="0.25">
      <c r="A13" s="3" t="s">
        <v>14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Sommaire</vt:lpstr>
      <vt:lpstr>Graphique 1</vt:lpstr>
      <vt:lpstr>Graphique 2</vt:lpstr>
      <vt:lpstr>Tableau 1</vt:lpstr>
      <vt:lpstr>Graphique 3</vt:lpstr>
      <vt:lpstr>Tableau 2</vt:lpstr>
      <vt:lpstr>Graphique 4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tristan.picard tristan.picard</dc:creator>
  <dc:description/>
  <cp:lastModifiedBy>edwige.millery</cp:lastModifiedBy>
  <cp:revision>19</cp:revision>
  <dcterms:created xsi:type="dcterms:W3CDTF">2018-03-22T13:29:56Z</dcterms:created>
  <dcterms:modified xsi:type="dcterms:W3CDTF">2018-04-03T14:26:09Z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Ministère de la Culture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