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Z-CHIFFRES CLES\CHIFFRES CLES 2018\Fichiers données pour mise en ligne\"/>
    </mc:Choice>
  </mc:AlternateContent>
  <bookViews>
    <workbookView xWindow="0" yWindow="0" windowWidth="16380" windowHeight="8190" tabRatio="551"/>
  </bookViews>
  <sheets>
    <sheet name="Sommaire" sheetId="1" r:id="rId1"/>
    <sheet name="Tab1" sheetId="2" r:id="rId2"/>
    <sheet name="Tab2" sheetId="4" r:id="rId3"/>
    <sheet name="Tab3" sheetId="5" r:id="rId4"/>
    <sheet name="Graph1" sheetId="10" r:id="rId5"/>
    <sheet name="Graph2" sheetId="11" r:id="rId6"/>
    <sheet name="Graph3" sheetId="12" r:id="rId7"/>
  </sheets>
  <definedNames>
    <definedName name="TABLE" localSheetId="1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1" i="5" l="1"/>
  <c r="C11" i="5"/>
  <c r="B11" i="5"/>
  <c r="C6" i="2"/>
  <c r="C12" i="2"/>
  <c r="C11" i="2"/>
  <c r="C8" i="2"/>
  <c r="C7" i="2"/>
  <c r="C13" i="2"/>
</calcChain>
</file>

<file path=xl/sharedStrings.xml><?xml version="1.0" encoding="utf-8"?>
<sst xmlns="http://schemas.openxmlformats.org/spreadsheetml/2006/main" count="110" uniqueCount="78">
  <si>
    <t>Enseignement supérieur Culture</t>
  </si>
  <si>
    <t>Domaines</t>
  </si>
  <si>
    <t>Nombre d’établissements</t>
  </si>
  <si>
    <t>Taille moyenne de l’établissement</t>
  </si>
  <si>
    <t>Nombre d'élèves</t>
  </si>
  <si>
    <t>Part des femmes (en %)</t>
  </si>
  <si>
    <t>Part des étrangers (en %)</t>
  </si>
  <si>
    <t>dont : 
Asie</t>
  </si>
  <si>
    <t>dont : Europe</t>
  </si>
  <si>
    <t>Total</t>
  </si>
  <si>
    <t>Spectacle vivant</t>
  </si>
  <si>
    <t>Patrimoine</t>
  </si>
  <si>
    <t>Cinéma et audiovisuel</t>
  </si>
  <si>
    <t>Note : les effectifs d'élèves sont arrondis à la centaine.</t>
  </si>
  <si>
    <t>Champ : établissements de l'enseignement supérieur Culture.</t>
  </si>
  <si>
    <t>Architecture</t>
  </si>
  <si>
    <t>Arts plastiques</t>
  </si>
  <si>
    <t>en %</t>
  </si>
  <si>
    <t>Série de baccalauréat ou équivalences</t>
  </si>
  <si>
    <t>L (littéraire)</t>
  </si>
  <si>
    <t>ES (économique et social)</t>
  </si>
  <si>
    <t>S (scientifique)</t>
  </si>
  <si>
    <t>Bac techno.</t>
  </si>
  <si>
    <t>Bac prof.</t>
  </si>
  <si>
    <t>Equivalences au bac</t>
  </si>
  <si>
    <t>Niveau inférieur au bac</t>
  </si>
  <si>
    <t>Architecture et paysage</t>
  </si>
  <si>
    <t>TOTAL</t>
  </si>
  <si>
    <t>Diplômes nationaux</t>
  </si>
  <si>
    <t>Diplômes d'établissements</t>
  </si>
  <si>
    <t>-</t>
  </si>
  <si>
    <t>Autre situation</t>
  </si>
  <si>
    <t>Champ : diplômés « sortants » (entrés immédiatement sur le marché du travail après leur diplôme).</t>
  </si>
  <si>
    <t>Champ : diplômés sortants et actifs au moment de l’enquête.</t>
  </si>
  <si>
    <t>dont Cefedem/CESMD</t>
  </si>
  <si>
    <t>Tableau 1 - Répartition des étudiants des écoles de l'enseignement supérieur Culture, année universitaire 2016-2017</t>
  </si>
  <si>
    <t>Il ne comprend pas les doctorants (383), les formations spécialisées (900), la formation professionnelle continue (166), et les autres formations (254). Soit un total général de 19 836 étudiants.</t>
  </si>
  <si>
    <t>Tableau 1. Répartition des étudiants des écoles de l'enseignement supérieur Culture, année universitaire 2016-2017</t>
  </si>
  <si>
    <t>Tableau 2. Nouveaux inscrits en 2016-2017 dans les établissements de l'enseignement supérieur Culture, par série de baccalauréat ou diplômes équivalents au baccalauréat</t>
  </si>
  <si>
    <t>Tableau 3. Nombre de diplômés dans les établissements de l'enseignement supérieur Culture en 2016</t>
  </si>
  <si>
    <t>3. Pour les écoles nationales et territoriales d'art, seul le cursus conduisant aux diplômes nationaux est pris en compte.</t>
  </si>
  <si>
    <t>4. Centres de formation à l'enseignement de la musique et de la danse</t>
  </si>
  <si>
    <t>5. Centres de formation de musicien intervenant.</t>
  </si>
  <si>
    <t>Source : DEPS, Ministère de la Culture / Ministère de l'Enseignement supérieur et de la Recherche, 2018.</t>
  </si>
  <si>
    <t xml:space="preserve"> </t>
  </si>
  <si>
    <t>Arts Plastiques</t>
  </si>
  <si>
    <t>Ensemble</t>
  </si>
  <si>
    <t>En activité dans le champ</t>
  </si>
  <si>
    <t>En activité hors champ</t>
  </si>
  <si>
    <t>En recherche d'emploi</t>
  </si>
  <si>
    <t>Note 1 : le secteur "cinéma"n'apparaît pas car les effectifs sont trop faibles.</t>
  </si>
  <si>
    <t xml:space="preserve">Agent de la fonction publique </t>
  </si>
  <si>
    <t>Salarié des entreprises publiques ou nationales</t>
  </si>
  <si>
    <t>Salarié du secteur privé (ou associatif)</t>
  </si>
  <si>
    <t>Autoentrepreneur</t>
  </si>
  <si>
    <t>Autre indépendant</t>
  </si>
  <si>
    <t>Autre</t>
  </si>
  <si>
    <t>Autre emploi sans limite de durée, CDI</t>
  </si>
  <si>
    <t xml:space="preserve">Emploi à durée limitée de plus de 6 mois </t>
  </si>
  <si>
    <t xml:space="preserve">Emploi à durée limitée de moins de 6 mois </t>
  </si>
  <si>
    <t>Titulaire de la fonction publique</t>
  </si>
  <si>
    <t>Total général</t>
  </si>
  <si>
    <t>Champ : diplômés sortants et actifs salariés au moment de l’enquête.</t>
  </si>
  <si>
    <t>Source : DEPS, Ministère de la Culture / Ministère de l'Enseignement supérieur et de la Recherche, 2018</t>
  </si>
  <si>
    <t>Tableau 3 - Nombre de diplômés dans les établissements de l'enseignement supérieur Culture en 2016</t>
  </si>
  <si>
    <t>dont CFMI</t>
  </si>
  <si>
    <t>Tableau 2 - Nouveaux inscrits en 2016-2017 dans les établissements de l'enseignement supérieur Culture, par série de baccalauréat ou diplômes équivalents au baccalauréat</t>
  </si>
  <si>
    <t>source : enquête DESC (enquête d'insertion professionnelle à 3 ans des diplômés 2013 de l'enseignement supérieur Culture), Ministère de la Culture , 2018</t>
  </si>
  <si>
    <t>Graphique 1. Insertion professionnelle des diplômés 2013 de l'enseignement supérieur Culture trois ans après l'obtention du diplôme, selon la filière</t>
  </si>
  <si>
    <t>Graphique 2. Statut professionnel des diplômés 2013 de l'enseignement supérieur culture, selon la filière</t>
  </si>
  <si>
    <t>Graphique 3.  Nature du contrat de travail des diplômés 2013 de l'enseignement supérieur Culture selon la filière</t>
  </si>
  <si>
    <t>1. Trois écoles pluridisciplinaires apparaissent à la fois dans le domaine du spectacle vivant et des arts plastiques.</t>
  </si>
  <si>
    <r>
      <t>Architecture et paysage</t>
    </r>
    <r>
      <rPr>
        <vertAlign val="superscript"/>
        <sz val="8"/>
        <rFont val="Arial"/>
        <family val="2"/>
      </rPr>
      <t>2</t>
    </r>
  </si>
  <si>
    <r>
      <t>Arts plastiques</t>
    </r>
    <r>
      <rPr>
        <vertAlign val="superscript"/>
        <sz val="8"/>
        <rFont val="Arial"/>
        <family val="2"/>
      </rPr>
      <t>3</t>
    </r>
  </si>
  <si>
    <r>
      <t>dont Cefedem/CESMD</t>
    </r>
    <r>
      <rPr>
        <i/>
        <vertAlign val="superscript"/>
        <sz val="8"/>
        <rFont val="Arial"/>
        <family val="2"/>
      </rPr>
      <t>4</t>
    </r>
  </si>
  <si>
    <r>
      <t>dont CFMI</t>
    </r>
    <r>
      <rPr>
        <i/>
        <vertAlign val="superscript"/>
        <sz val="8"/>
        <rFont val="Arial"/>
        <family val="2"/>
      </rPr>
      <t>5</t>
    </r>
  </si>
  <si>
    <r>
      <t>Total</t>
    </r>
    <r>
      <rPr>
        <b/>
        <vertAlign val="superscript"/>
        <sz val="8"/>
        <rFont val="Arial"/>
        <family val="2"/>
      </rPr>
      <t>1</t>
    </r>
  </si>
  <si>
    <r>
      <t>2. L'effectif en architecture comprend les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>et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>cycles, 3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>cycle DPLG, l'HMONP (habilitation à l'exercice de la maîtrise d'œuvre en son nom propre).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</si>
</sst>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* #,##0.00&quot;    &quot;;\-* #,##0.00&quot;    &quot;;\ * \-#&quot;    &quot;;@\ "/>
    <numFmt numFmtId="165" formatCode="\ * #,##0&quot;    &quot;;\-* #,##0&quot;    &quot;;\ * \-#&quot;    &quot;;@\ "/>
  </numFmts>
  <fonts count="24" x14ac:knownFonts="1"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color rgb="FFFFFFFF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u/>
      <sz val="10"/>
      <color theme="10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u/>
      <sz val="8"/>
      <color theme="10"/>
      <name val="Arial"/>
      <family val="2"/>
    </font>
    <font>
      <i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Border="0" applyAlignment="0" applyProtection="0"/>
    <xf numFmtId="0" fontId="3" fillId="2" borderId="1" applyAlignment="0" applyProtection="0"/>
    <xf numFmtId="0" fontId="9" fillId="0" borderId="0"/>
    <xf numFmtId="0" fontId="13" fillId="0" borderId="0" applyNumberForma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2" fontId="5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0" xfId="1" applyNumberFormat="1" applyFont="1" applyBorder="1" applyAlignment="1" applyProtection="1"/>
    <xf numFmtId="0" fontId="5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3" borderId="0" xfId="0" applyFill="1"/>
    <xf numFmtId="0" fontId="1" fillId="0" borderId="10" xfId="3" applyFont="1" applyBorder="1" applyProtection="1">
      <protection locked="0"/>
    </xf>
    <xf numFmtId="0" fontId="10" fillId="4" borderId="10" xfId="3" applyFont="1" applyFill="1" applyBorder="1" applyAlignment="1">
      <alignment vertical="center"/>
    </xf>
    <xf numFmtId="0" fontId="9" fillId="0" borderId="0" xfId="3"/>
    <xf numFmtId="0" fontId="8" fillId="0" borderId="10" xfId="3" applyFont="1" applyBorder="1" applyProtection="1">
      <protection locked="0"/>
    </xf>
    <xf numFmtId="9" fontId="1" fillId="0" borderId="10" xfId="3" applyNumberFormat="1" applyFont="1" applyBorder="1" applyProtection="1">
      <protection locked="0"/>
    </xf>
    <xf numFmtId="0" fontId="11" fillId="0" borderId="0" xfId="3" applyFont="1"/>
    <xf numFmtId="0" fontId="12" fillId="0" borderId="0" xfId="3" applyFont="1"/>
    <xf numFmtId="0" fontId="5" fillId="3" borderId="0" xfId="0" applyFont="1" applyFill="1"/>
    <xf numFmtId="0" fontId="8" fillId="0" borderId="0" xfId="0" applyFont="1"/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3" borderId="0" xfId="0" applyFont="1" applyFill="1"/>
    <xf numFmtId="0" fontId="15" fillId="0" borderId="0" xfId="3" applyFont="1"/>
    <xf numFmtId="0" fontId="4" fillId="0" borderId="0" xfId="0" applyFont="1" applyFill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5" xfId="0" applyFont="1" applyFill="1" applyBorder="1"/>
    <xf numFmtId="0" fontId="16" fillId="0" borderId="0" xfId="0" applyFont="1" applyFill="1"/>
    <xf numFmtId="0" fontId="4" fillId="0" borderId="0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5" xfId="0" applyFont="1" applyFill="1" applyBorder="1" applyAlignment="1">
      <alignment horizontal="left"/>
    </xf>
    <xf numFmtId="1" fontId="16" fillId="0" borderId="0" xfId="0" applyNumberFormat="1" applyFont="1" applyFill="1" applyAlignment="1">
      <alignment horizontal="center"/>
    </xf>
    <xf numFmtId="3" fontId="8" fillId="0" borderId="0" xfId="1" applyNumberFormat="1" applyFont="1" applyFill="1" applyBorder="1" applyAlignment="1" applyProtection="1">
      <alignment horizontal="right"/>
    </xf>
    <xf numFmtId="165" fontId="8" fillId="0" borderId="0" xfId="1" applyNumberFormat="1" applyFont="1" applyFill="1" applyBorder="1" applyAlignment="1" applyProtection="1">
      <alignment horizontal="center"/>
    </xf>
    <xf numFmtId="165" fontId="14" fillId="0" borderId="0" xfId="1" applyNumberFormat="1" applyFont="1" applyFill="1" applyBorder="1" applyAlignment="1" applyProtection="1"/>
    <xf numFmtId="165" fontId="14" fillId="0" borderId="6" xfId="1" applyNumberFormat="1" applyFont="1" applyFill="1" applyBorder="1" applyAlignment="1" applyProtection="1"/>
    <xf numFmtId="0" fontId="14" fillId="0" borderId="5" xfId="0" applyFont="1" applyFill="1" applyBorder="1" applyAlignment="1">
      <alignment horizontal="left"/>
    </xf>
    <xf numFmtId="0" fontId="14" fillId="0" borderId="0" xfId="0" applyFont="1" applyFill="1"/>
    <xf numFmtId="3" fontId="14" fillId="0" borderId="0" xfId="1" applyNumberFormat="1" applyFont="1" applyFill="1" applyBorder="1" applyAlignment="1" applyProtection="1">
      <alignment horizontal="right"/>
    </xf>
    <xf numFmtId="165" fontId="14" fillId="0" borderId="0" xfId="1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/>
    <xf numFmtId="1" fontId="16" fillId="0" borderId="8" xfId="0" applyNumberFormat="1" applyFont="1" applyFill="1" applyBorder="1" applyAlignment="1">
      <alignment horizontal="center"/>
    </xf>
    <xf numFmtId="3" fontId="8" fillId="0" borderId="8" xfId="1" applyNumberFormat="1" applyFont="1" applyFill="1" applyBorder="1" applyAlignment="1">
      <alignment horizontal="right"/>
    </xf>
    <xf numFmtId="165" fontId="8" fillId="0" borderId="8" xfId="1" applyNumberFormat="1" applyFont="1" applyFill="1" applyBorder="1" applyAlignment="1" applyProtection="1">
      <alignment horizontal="center"/>
    </xf>
    <xf numFmtId="165" fontId="14" fillId="0" borderId="8" xfId="1" applyNumberFormat="1" applyFont="1" applyFill="1" applyBorder="1" applyAlignment="1" applyProtection="1"/>
    <xf numFmtId="165" fontId="14" fillId="0" borderId="9" xfId="1" applyNumberFormat="1" applyFont="1" applyFill="1" applyBorder="1" applyAlignment="1" applyProtection="1"/>
    <xf numFmtId="1" fontId="10" fillId="0" borderId="0" xfId="0" applyNumberFormat="1" applyFont="1" applyFill="1" applyAlignment="1">
      <alignment horizontal="center"/>
    </xf>
    <xf numFmtId="3" fontId="4" fillId="0" borderId="0" xfId="1" applyNumberFormat="1" applyFont="1" applyFill="1" applyBorder="1" applyAlignment="1" applyProtection="1">
      <alignment horizontal="right"/>
    </xf>
    <xf numFmtId="165" fontId="4" fillId="0" borderId="0" xfId="1" applyNumberFormat="1" applyFont="1" applyFill="1" applyBorder="1" applyAlignment="1" applyProtection="1">
      <alignment horizontal="center"/>
    </xf>
    <xf numFmtId="165" fontId="20" fillId="0" borderId="0" xfId="1" applyNumberFormat="1" applyFont="1" applyFill="1" applyBorder="1" applyAlignment="1" applyProtection="1"/>
    <xf numFmtId="165" fontId="20" fillId="0" borderId="6" xfId="1" applyNumberFormat="1" applyFont="1" applyFill="1" applyBorder="1" applyAlignment="1" applyProtection="1"/>
    <xf numFmtId="0" fontId="4" fillId="0" borderId="0" xfId="0" applyFont="1" applyFill="1" applyBorder="1"/>
    <xf numFmtId="3" fontId="8" fillId="0" borderId="0" xfId="0" applyNumberFormat="1" applyFont="1" applyFill="1"/>
    <xf numFmtId="0" fontId="21" fillId="0" borderId="0" xfId="0" applyFont="1" applyFill="1"/>
    <xf numFmtId="0" fontId="22" fillId="0" borderId="0" xfId="4" applyFont="1"/>
    <xf numFmtId="0" fontId="22" fillId="3" borderId="0" xfId="4" applyFont="1" applyFill="1"/>
    <xf numFmtId="0" fontId="8" fillId="3" borderId="0" xfId="0" applyFont="1" applyFill="1"/>
    <xf numFmtId="0" fontId="4" fillId="0" borderId="0" xfId="0" applyFont="1" applyBorder="1" applyAlignment="1">
      <alignment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/>
    <xf numFmtId="165" fontId="4" fillId="0" borderId="0" xfId="1" applyNumberFormat="1" applyFont="1" applyBorder="1" applyAlignment="1" applyProtection="1">
      <alignment horizontal="center"/>
    </xf>
    <xf numFmtId="1" fontId="8" fillId="0" borderId="0" xfId="1" applyNumberFormat="1" applyFont="1" applyBorder="1" applyAlignment="1" applyProtection="1">
      <alignment horizontal="center"/>
    </xf>
    <xf numFmtId="165" fontId="8" fillId="0" borderId="0" xfId="1" applyNumberFormat="1" applyFont="1" applyBorder="1" applyAlignment="1" applyProtection="1">
      <alignment horizontal="center"/>
    </xf>
    <xf numFmtId="165" fontId="8" fillId="0" borderId="0" xfId="0" applyNumberFormat="1" applyFont="1" applyBorder="1"/>
    <xf numFmtId="0" fontId="4" fillId="0" borderId="0" xfId="0" applyFont="1" applyBorder="1"/>
    <xf numFmtId="1" fontId="4" fillId="0" borderId="0" xfId="1" applyNumberFormat="1" applyFont="1" applyBorder="1" applyAlignment="1" applyProtection="1">
      <alignment horizontal="center"/>
    </xf>
    <xf numFmtId="1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/>
    <xf numFmtId="165" fontId="4" fillId="0" borderId="0" xfId="1" applyNumberFormat="1" applyFont="1" applyBorder="1" applyAlignment="1" applyProtection="1">
      <alignment horizontal="right"/>
    </xf>
    <xf numFmtId="165" fontId="8" fillId="0" borderId="0" xfId="1" applyNumberFormat="1" applyFont="1" applyBorder="1" applyAlignment="1" applyProtection="1">
      <alignment horizontal="right"/>
    </xf>
    <xf numFmtId="165" fontId="8" fillId="0" borderId="6" xfId="1" applyNumberFormat="1" applyFont="1" applyBorder="1" applyAlignment="1" applyProtection="1">
      <alignment horizontal="right"/>
    </xf>
    <xf numFmtId="3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165" fontId="14" fillId="0" borderId="0" xfId="1" applyNumberFormat="1" applyFont="1" applyBorder="1" applyAlignment="1" applyProtection="1">
      <alignment horizontal="right"/>
    </xf>
    <xf numFmtId="165" fontId="14" fillId="0" borderId="6" xfId="1" applyNumberFormat="1" applyFont="1" applyBorder="1" applyAlignment="1" applyProtection="1">
      <alignment horizontal="right"/>
    </xf>
    <xf numFmtId="0" fontId="4" fillId="0" borderId="7" xfId="0" applyFont="1" applyBorder="1"/>
    <xf numFmtId="165" fontId="4" fillId="0" borderId="8" xfId="1" applyNumberFormat="1" applyFont="1" applyBorder="1" applyAlignment="1" applyProtection="1">
      <alignment horizontal="right"/>
    </xf>
    <xf numFmtId="165" fontId="4" fillId="0" borderId="9" xfId="1" applyNumberFormat="1" applyFont="1" applyBorder="1" applyAlignment="1" applyProtection="1">
      <alignment horizontal="right"/>
    </xf>
    <xf numFmtId="3" fontId="4" fillId="0" borderId="0" xfId="0" applyNumberFormat="1" applyFont="1" applyBorder="1" applyAlignment="1">
      <alignment horizontal="center"/>
    </xf>
    <xf numFmtId="0" fontId="14" fillId="0" borderId="0" xfId="0" applyFont="1" applyBorder="1"/>
    <xf numFmtId="165" fontId="8" fillId="0" borderId="0" xfId="0" applyNumberFormat="1" applyFont="1"/>
    <xf numFmtId="1" fontId="14" fillId="0" borderId="5" xfId="0" applyNumberFormat="1" applyFont="1" applyBorder="1"/>
    <xf numFmtId="1" fontId="14" fillId="0" borderId="0" xfId="0" applyNumberFormat="1" applyFont="1" applyBorder="1"/>
    <xf numFmtId="0" fontId="1" fillId="0" borderId="0" xfId="3" applyFont="1"/>
    <xf numFmtId="0" fontId="16" fillId="0" borderId="0" xfId="3" applyFont="1"/>
    <xf numFmtId="0" fontId="23" fillId="0" borderId="0" xfId="3" applyFont="1"/>
    <xf numFmtId="0" fontId="21" fillId="0" borderId="0" xfId="3" applyFont="1"/>
  </cellXfs>
  <cellStyles count="5">
    <cellStyle name="Lien hypertexte" xfId="4" builtinId="8"/>
    <cellStyle name="Milliers" xfId="1" builtinId="3"/>
    <cellStyle name="Normal" xfId="0" builtinId="0"/>
    <cellStyle name="Normal 2" xfId="3"/>
    <cellStyle name="Texte explicatif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FF420E"/>
      <rgbColor rgb="FFFFFFCC"/>
      <rgbColor rgb="FFCCFFFF"/>
      <rgbColor rgb="FF660066"/>
      <rgbColor rgb="FFFF8080"/>
      <rgbColor rgb="FF0066CC"/>
      <rgbColor rgb="FFB3B3B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D320"/>
      <rgbColor rgb="FFFF9900"/>
      <rgbColor rgb="FFFF6600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33814523184596E-2"/>
          <c:y val="4.6296296296296294E-2"/>
          <c:w val="0.87232174103237092"/>
          <c:h val="0.664590259550889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Graph1!$A$6</c:f>
              <c:strCache>
                <c:ptCount val="1"/>
                <c:pt idx="0">
                  <c:v>En activité dans le champ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Graph1!$B$5:$F$5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Graph1!$B$6:$F$6</c:f>
              <c:numCache>
                <c:formatCode>0%</c:formatCode>
                <c:ptCount val="5"/>
                <c:pt idx="0">
                  <c:v>0.84</c:v>
                </c:pt>
                <c:pt idx="1">
                  <c:v>0.6</c:v>
                </c:pt>
                <c:pt idx="2">
                  <c:v>0.6</c:v>
                </c:pt>
                <c:pt idx="3">
                  <c:v>0.88</c:v>
                </c:pt>
                <c:pt idx="4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7-41B8-8FAA-D8E0046BCD96}"/>
            </c:ext>
          </c:extLst>
        </c:ser>
        <c:ser>
          <c:idx val="1"/>
          <c:order val="1"/>
          <c:tx>
            <c:strRef>
              <c:f>Graph1!$A$7</c:f>
              <c:strCache>
                <c:ptCount val="1"/>
                <c:pt idx="0">
                  <c:v>En activité hors champ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Graph1!$B$5:$F$5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Graph1!$B$7:$F$7</c:f>
              <c:numCache>
                <c:formatCode>0%</c:formatCode>
                <c:ptCount val="5"/>
                <c:pt idx="0">
                  <c:v>0.05</c:v>
                </c:pt>
                <c:pt idx="1">
                  <c:v>0.19</c:v>
                </c:pt>
                <c:pt idx="2">
                  <c:v>0.19</c:v>
                </c:pt>
                <c:pt idx="3">
                  <c:v>0.02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7-41B8-8FAA-D8E0046BCD96}"/>
            </c:ext>
          </c:extLst>
        </c:ser>
        <c:ser>
          <c:idx val="2"/>
          <c:order val="2"/>
          <c:tx>
            <c:strRef>
              <c:f>Graph1!$A$8</c:f>
              <c:strCache>
                <c:ptCount val="1"/>
                <c:pt idx="0">
                  <c:v>En recherche d'emploi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Graph1!$B$5:$F$5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Graph1!$B$8:$F$8</c:f>
              <c:numCache>
                <c:formatCode>0%</c:formatCode>
                <c:ptCount val="5"/>
                <c:pt idx="0">
                  <c:v>8.5487077534791248E-2</c:v>
                </c:pt>
                <c:pt idx="1">
                  <c:v>0.18571428571428572</c:v>
                </c:pt>
                <c:pt idx="2">
                  <c:v>0.1721311475409836</c:v>
                </c:pt>
                <c:pt idx="3">
                  <c:v>6.6878980891719744E-2</c:v>
                </c:pt>
                <c:pt idx="4">
                  <c:v>0.1074792243767313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67-41B8-8FAA-D8E0046BCD96}"/>
            </c:ext>
          </c:extLst>
        </c:ser>
        <c:ser>
          <c:idx val="3"/>
          <c:order val="3"/>
          <c:tx>
            <c:strRef>
              <c:f>Graph1!$A$9</c:f>
              <c:strCache>
                <c:ptCount val="1"/>
                <c:pt idx="0">
                  <c:v>Autre situation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Graph1!$B$5:$F$5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Graph1!$B$9:$F$9</c:f>
              <c:numCache>
                <c:formatCode>0%</c:formatCode>
                <c:ptCount val="5"/>
                <c:pt idx="0">
                  <c:v>2.0874751491053677E-2</c:v>
                </c:pt>
                <c:pt idx="1">
                  <c:v>0.02</c:v>
                </c:pt>
                <c:pt idx="2">
                  <c:v>4.0983606557377046E-2</c:v>
                </c:pt>
                <c:pt idx="3">
                  <c:v>3.1847133757961783E-2</c:v>
                </c:pt>
                <c:pt idx="4">
                  <c:v>2.4376731301939059E-2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67-41B8-8FAA-D8E0046BC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361232"/>
        <c:axId val="398361624"/>
      </c:barChart>
      <c:catAx>
        <c:axId val="39836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98361624"/>
        <c:crosses val="autoZero"/>
        <c:auto val="1"/>
        <c:lblAlgn val="ctr"/>
        <c:lblOffset val="100"/>
        <c:noMultiLvlLbl val="0"/>
      </c:catAx>
      <c:valAx>
        <c:axId val="3983616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9836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Graph2!$A$4</c:f>
              <c:strCache>
                <c:ptCount val="1"/>
                <c:pt idx="0">
                  <c:v>Salarié du secteur privé (ou associatif)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Graph2!$B$3:$F$3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Graph2!$B$4:$F$4</c:f>
              <c:numCache>
                <c:formatCode>0%</c:formatCode>
                <c:ptCount val="5"/>
                <c:pt idx="0">
                  <c:v>0.65271493212669685</c:v>
                </c:pt>
                <c:pt idx="1">
                  <c:v>0.29779411764705882</c:v>
                </c:pt>
                <c:pt idx="2">
                  <c:v>0.37234042553191488</c:v>
                </c:pt>
                <c:pt idx="3">
                  <c:v>0.33935018050541516</c:v>
                </c:pt>
                <c:pt idx="4">
                  <c:v>0.51755526657997397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9-43B3-8733-6E29948509A4}"/>
            </c:ext>
          </c:extLst>
        </c:ser>
        <c:ser>
          <c:idx val="1"/>
          <c:order val="1"/>
          <c:tx>
            <c:strRef>
              <c:f>Graph2!$A$5</c:f>
              <c:strCache>
                <c:ptCount val="1"/>
                <c:pt idx="0">
                  <c:v>Autre indépendant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Graph2!$B$3:$F$3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Graph2!$B$5:$F$5</c:f>
              <c:numCache>
                <c:formatCode>0%</c:formatCode>
                <c:ptCount val="5"/>
                <c:pt idx="0">
                  <c:v>0.13800904977375564</c:v>
                </c:pt>
                <c:pt idx="1">
                  <c:v>0.39338235294117641</c:v>
                </c:pt>
                <c:pt idx="2">
                  <c:v>9.5744680851063829E-2</c:v>
                </c:pt>
                <c:pt idx="3">
                  <c:v>4.6931407942238268E-2</c:v>
                </c:pt>
                <c:pt idx="4">
                  <c:v>0.16384915474642392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9-43B3-8733-6E29948509A4}"/>
            </c:ext>
          </c:extLst>
        </c:ser>
        <c:ser>
          <c:idx val="2"/>
          <c:order val="2"/>
          <c:tx>
            <c:strRef>
              <c:f>Graph2!$A$6</c:f>
              <c:strCache>
                <c:ptCount val="1"/>
                <c:pt idx="0">
                  <c:v>Autoentrepreneur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Graph2!$B$3:$F$3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Graph2!$B$6:$F$6</c:f>
              <c:numCache>
                <c:formatCode>0%</c:formatCode>
                <c:ptCount val="5"/>
                <c:pt idx="0">
                  <c:v>0.1255656108597285</c:v>
                </c:pt>
                <c:pt idx="1">
                  <c:v>0.16911764705882354</c:v>
                </c:pt>
                <c:pt idx="2">
                  <c:v>0.11702127659574468</c:v>
                </c:pt>
                <c:pt idx="3">
                  <c:v>3.6101083032490974E-2</c:v>
                </c:pt>
                <c:pt idx="4">
                  <c:v>0.11573472041612484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9-43B3-8733-6E29948509A4}"/>
            </c:ext>
          </c:extLst>
        </c:ser>
        <c:ser>
          <c:idx val="3"/>
          <c:order val="3"/>
          <c:tx>
            <c:strRef>
              <c:f>Graph2!$A$7</c:f>
              <c:strCache>
                <c:ptCount val="1"/>
                <c:pt idx="0">
                  <c:v>Agent de la fonction publique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Graph2!$B$3:$F$3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Graph2!$B$7:$F$7</c:f>
              <c:numCache>
                <c:formatCode>0%</c:formatCode>
                <c:ptCount val="5"/>
                <c:pt idx="0">
                  <c:v>3.6199095022624438E-2</c:v>
                </c:pt>
                <c:pt idx="1">
                  <c:v>2.9411764705882353E-2</c:v>
                </c:pt>
                <c:pt idx="2">
                  <c:v>0.20212765957446807</c:v>
                </c:pt>
                <c:pt idx="3">
                  <c:v>0.33935018050541516</c:v>
                </c:pt>
                <c:pt idx="4">
                  <c:v>9.9479843953185959E-2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9-43B3-8733-6E29948509A4}"/>
            </c:ext>
          </c:extLst>
        </c:ser>
        <c:ser>
          <c:idx val="4"/>
          <c:order val="4"/>
          <c:tx>
            <c:strRef>
              <c:f>Graph2!$A$8</c:f>
              <c:strCache>
                <c:ptCount val="1"/>
                <c:pt idx="0">
                  <c:v>Salarié des entreprises publiques ou nationales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Graph2!$B$3:$F$3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Graph2!$B$8:$F$8</c:f>
              <c:numCache>
                <c:formatCode>0%</c:formatCode>
                <c:ptCount val="5"/>
                <c:pt idx="0">
                  <c:v>3.1674208144796379E-2</c:v>
                </c:pt>
                <c:pt idx="1">
                  <c:v>6.25E-2</c:v>
                </c:pt>
                <c:pt idx="2">
                  <c:v>0.1702127659574468</c:v>
                </c:pt>
                <c:pt idx="3">
                  <c:v>0.19855595667870035</c:v>
                </c:pt>
                <c:pt idx="4">
                  <c:v>7.5422626788036407E-2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59-43B3-8733-6E29948509A4}"/>
            </c:ext>
          </c:extLst>
        </c:ser>
        <c:ser>
          <c:idx val="5"/>
          <c:order val="5"/>
          <c:tx>
            <c:strRef>
              <c:f>Graph2!$A$9</c:f>
              <c:strCache>
                <c:ptCount val="1"/>
                <c:pt idx="0">
                  <c:v>Autre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Graph2!$B$3:$F$3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Graph2!$B$9:$F$9</c:f>
              <c:numCache>
                <c:formatCode>0%</c:formatCode>
                <c:ptCount val="5"/>
                <c:pt idx="0">
                  <c:v>1.5837104072398189E-2</c:v>
                </c:pt>
                <c:pt idx="1">
                  <c:v>4.779411764705882E-2</c:v>
                </c:pt>
                <c:pt idx="2">
                  <c:v>4.2553191489361701E-2</c:v>
                </c:pt>
                <c:pt idx="3">
                  <c:v>3.9711191335740074E-2</c:v>
                </c:pt>
                <c:pt idx="4">
                  <c:v>2.7958387516254877E-2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59-43B3-8733-6E2994850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362408"/>
        <c:axId val="398362800"/>
      </c:barChart>
      <c:catAx>
        <c:axId val="398362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98362800"/>
        <c:crosses val="autoZero"/>
        <c:auto val="1"/>
        <c:lblAlgn val="ctr"/>
        <c:lblOffset val="100"/>
        <c:noMultiLvlLbl val="0"/>
      </c:catAx>
      <c:valAx>
        <c:axId val="398362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9836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176509186351708E-2"/>
          <c:y val="0.76967264508603095"/>
          <c:w val="0.96009142607174103"/>
          <c:h val="0.20254957713619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Graph3!$A$5</c:f>
              <c:strCache>
                <c:ptCount val="1"/>
                <c:pt idx="0">
                  <c:v>Titulaire de la fonction publique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Graph3!$B$4:$F$4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Graph3!$B$5:$F$5</c:f>
              <c:numCache>
                <c:formatCode>0%</c:formatCode>
                <c:ptCount val="5"/>
                <c:pt idx="0">
                  <c:v>3.4267912772585667E-2</c:v>
                </c:pt>
                <c:pt idx="1">
                  <c:v>5.4054054054054057E-2</c:v>
                </c:pt>
                <c:pt idx="2">
                  <c:v>0.14000000000000001</c:v>
                </c:pt>
                <c:pt idx="3">
                  <c:v>0.18686868686868688</c:v>
                </c:pt>
                <c:pt idx="4">
                  <c:v>7.3028237585199607E-2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8-4F12-A1A6-27EC091EE04F}"/>
            </c:ext>
          </c:extLst>
        </c:ser>
        <c:ser>
          <c:idx val="1"/>
          <c:order val="1"/>
          <c:tx>
            <c:strRef>
              <c:f>Graph3!$A$6</c:f>
              <c:strCache>
                <c:ptCount val="1"/>
                <c:pt idx="0">
                  <c:v>Autre emploi sans limite de durée, CDI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Graph3!$B$4:$F$4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Graph3!$B$6:$F$6</c:f>
              <c:numCache>
                <c:formatCode>0%</c:formatCode>
                <c:ptCount val="5"/>
                <c:pt idx="0">
                  <c:v>0.7570093457943925</c:v>
                </c:pt>
                <c:pt idx="1">
                  <c:v>0.63963963963963966</c:v>
                </c:pt>
                <c:pt idx="2">
                  <c:v>0.47297297297297297</c:v>
                </c:pt>
                <c:pt idx="3">
                  <c:v>0.27272727272727271</c:v>
                </c:pt>
                <c:pt idx="4">
                  <c:v>0.62999026290165527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8-4F12-A1A6-27EC091EE04F}"/>
            </c:ext>
          </c:extLst>
        </c:ser>
        <c:ser>
          <c:idx val="2"/>
          <c:order val="2"/>
          <c:tx>
            <c:strRef>
              <c:f>Graph3!$A$7</c:f>
              <c:strCache>
                <c:ptCount val="1"/>
                <c:pt idx="0">
                  <c:v>Emploi à durée limitée de plus de 6 mois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Graph3!$B$4:$F$4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Graph3!$B$7:$F$7</c:f>
              <c:numCache>
                <c:formatCode>0%</c:formatCode>
                <c:ptCount val="5"/>
                <c:pt idx="0">
                  <c:v>0.13395638629283488</c:v>
                </c:pt>
                <c:pt idx="1">
                  <c:v>0.1891891891891892</c:v>
                </c:pt>
                <c:pt idx="2">
                  <c:v>0.33783783783783783</c:v>
                </c:pt>
                <c:pt idx="3">
                  <c:v>0.48989898989898989</c:v>
                </c:pt>
                <c:pt idx="4">
                  <c:v>0.22297955209347614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8-4F12-A1A6-27EC091EE04F}"/>
            </c:ext>
          </c:extLst>
        </c:ser>
        <c:ser>
          <c:idx val="3"/>
          <c:order val="3"/>
          <c:tx>
            <c:strRef>
              <c:f>Graph3!$A$8</c:f>
              <c:strCache>
                <c:ptCount val="1"/>
                <c:pt idx="0">
                  <c:v>Emploi à durée limitée de moins de 6 mois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Graph3!$B$4:$F$4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Graph3!$B$8:$F$8</c:f>
              <c:numCache>
                <c:formatCode>0%</c:formatCode>
                <c:ptCount val="5"/>
                <c:pt idx="0">
                  <c:v>7.476635514018691E-2</c:v>
                </c:pt>
                <c:pt idx="1">
                  <c:v>0.11711711711711711</c:v>
                </c:pt>
                <c:pt idx="2">
                  <c:v>5.4054054054054057E-2</c:v>
                </c:pt>
                <c:pt idx="3">
                  <c:v>5.0505050505050504E-2</c:v>
                </c:pt>
                <c:pt idx="4">
                  <c:v>7.4001947419668937E-2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D8-4F12-A1A6-27EC091EE04F}"/>
            </c:ext>
          </c:extLst>
        </c:ser>
        <c:ser>
          <c:idx val="4"/>
          <c:order val="4"/>
          <c:tx>
            <c:strRef>
              <c:f>Graph3!$A$9</c:f>
              <c:strCache>
                <c:ptCount val="1"/>
                <c:pt idx="0">
                  <c:v>Total général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Graph3!$B$4:$F$4</c:f>
              <c:strCache>
                <c:ptCount val="5"/>
                <c:pt idx="0">
                  <c:v>Architecture</c:v>
                </c:pt>
                <c:pt idx="1">
                  <c:v>Arts Plastiques</c:v>
                </c:pt>
                <c:pt idx="2">
                  <c:v>Patrimoine</c:v>
                </c:pt>
                <c:pt idx="3">
                  <c:v>Spectacle vivant</c:v>
                </c:pt>
                <c:pt idx="4">
                  <c:v>Ensemble</c:v>
                </c:pt>
              </c:strCache>
            </c:strRef>
          </c:cat>
          <c:val>
            <c:numRef>
              <c:f>Graph3!$B$9:$F$9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0-4AB5-9C49-6964B4558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363584"/>
        <c:axId val="398363976"/>
      </c:barChart>
      <c:catAx>
        <c:axId val="39836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98363976"/>
        <c:crosses val="autoZero"/>
        <c:auto val="1"/>
        <c:lblAlgn val="ctr"/>
        <c:lblOffset val="100"/>
        <c:noMultiLvlLbl val="0"/>
      </c:catAx>
      <c:valAx>
        <c:axId val="3983639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9836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14</xdr:row>
      <xdr:rowOff>4762</xdr:rowOff>
    </xdr:from>
    <xdr:to>
      <xdr:col>6</xdr:col>
      <xdr:colOff>266700</xdr:colOff>
      <xdr:row>28</xdr:row>
      <xdr:rowOff>80962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</xdr:rowOff>
    </xdr:from>
    <xdr:to>
      <xdr:col>7</xdr:col>
      <xdr:colOff>228600</xdr:colOff>
      <xdr:row>26</xdr:row>
      <xdr:rowOff>80962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71437</xdr:rowOff>
    </xdr:from>
    <xdr:to>
      <xdr:col>6</xdr:col>
      <xdr:colOff>466725</xdr:colOff>
      <xdr:row>27</xdr:row>
      <xdr:rowOff>147637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A5" sqref="A5"/>
    </sheetView>
  </sheetViews>
  <sheetFormatPr baseColWidth="10" defaultColWidth="9.140625" defaultRowHeight="12.75" x14ac:dyDescent="0.2"/>
  <cols>
    <col min="1" max="7" width="11.5703125" style="39"/>
    <col min="8" max="1025" width="11.5703125"/>
  </cols>
  <sheetData>
    <row r="1" spans="1:12" x14ac:dyDescent="0.2">
      <c r="A1" s="1" t="s">
        <v>0</v>
      </c>
    </row>
    <row r="13" spans="1:12" x14ac:dyDescent="0.2">
      <c r="B13" s="82" t="s">
        <v>37</v>
      </c>
    </row>
    <row r="14" spans="1:12" x14ac:dyDescent="0.2">
      <c r="B14" s="82" t="s">
        <v>38</v>
      </c>
    </row>
    <row r="15" spans="1:12" x14ac:dyDescent="0.2">
      <c r="B15" s="82" t="s">
        <v>39</v>
      </c>
    </row>
    <row r="16" spans="1:12" x14ac:dyDescent="0.2">
      <c r="B16" s="83" t="s">
        <v>68</v>
      </c>
      <c r="C16" s="84"/>
      <c r="D16" s="84"/>
      <c r="E16" s="84"/>
      <c r="F16" s="84"/>
      <c r="G16" s="84"/>
      <c r="H16" s="30"/>
      <c r="I16" s="30"/>
      <c r="J16" s="30"/>
      <c r="K16" s="30"/>
      <c r="L16" s="30"/>
    </row>
    <row r="17" spans="2:12" x14ac:dyDescent="0.2">
      <c r="B17" s="83" t="s">
        <v>69</v>
      </c>
      <c r="C17" s="84"/>
      <c r="D17" s="84"/>
      <c r="E17" s="84"/>
      <c r="F17" s="84"/>
      <c r="G17" s="84"/>
      <c r="H17" s="30"/>
      <c r="I17" s="30"/>
      <c r="J17" s="30"/>
      <c r="K17" s="30"/>
      <c r="L17" s="30"/>
    </row>
    <row r="18" spans="2:12" x14ac:dyDescent="0.2">
      <c r="B18" s="83" t="s">
        <v>70</v>
      </c>
      <c r="C18" s="84"/>
      <c r="D18" s="84"/>
      <c r="E18" s="84"/>
      <c r="F18" s="84"/>
      <c r="G18" s="84"/>
      <c r="H18" s="30"/>
      <c r="I18" s="30"/>
      <c r="J18" s="30"/>
      <c r="K18" s="30"/>
      <c r="L18" s="30"/>
    </row>
  </sheetData>
  <hyperlinks>
    <hyperlink ref="B13" location="'Tab1'!A1" display="Tableau 1. Répartition des étudiants des écoles de l'enseignement supérieur Culture, année universitaire 2016-2017"/>
    <hyperlink ref="B14" location="'Tab2'!A1" display="Tableau 2. Nouveaux inscrits en 2016-2017 dans les établissements de l'enseignement supérieur Culture, par série de baccalauréat ou diplômes équivalents au baccalauréat"/>
    <hyperlink ref="B15" location="'Tab3'!A1" display="Tableau 3. Nombre de diplômés dans les établissements de l'enseignement supérieur Culture en 2016"/>
    <hyperlink ref="B16" location="Graph1!A1" display="Graphique 1. Insertion professionnelle des diplômés 2013 de l'enseignement supérieur Culture trois ans après l'obtention du diplôme, selon la filière"/>
    <hyperlink ref="B17" location="Graph2!A1" display="Graphique 2. Statut professionnel des diplômés 2013 de l'enseignement supérieur culture, selon la filière"/>
    <hyperlink ref="B18" location="Graph3!A1" display="Graphique 3.  Nature du contrat de travail des diplômés 2013 de l'enseignement supérieur Culture selon la filière"/>
  </hyperlinks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Normal="100" workbookViewId="0">
      <selection activeCell="A45" sqref="A45"/>
    </sheetView>
  </sheetViews>
  <sheetFormatPr baseColWidth="10" defaultColWidth="9.140625" defaultRowHeight="12.75" x14ac:dyDescent="0.2"/>
  <cols>
    <col min="1" max="1" width="38.140625" style="45"/>
    <col min="2" max="2" width="16.7109375" style="45"/>
    <col min="3" max="3" width="15.28515625" style="45"/>
    <col min="4" max="4" width="11.5703125" style="45"/>
    <col min="5" max="5" width="10.28515625" style="45"/>
    <col min="6" max="6" width="11.5703125" style="45"/>
    <col min="7" max="7" width="18" style="45"/>
    <col min="8" max="8" width="18.28515625" style="45"/>
    <col min="9" max="9" width="9.140625" style="45"/>
    <col min="10" max="10" width="9.42578125" style="28"/>
    <col min="11" max="16384" width="9.140625" style="28"/>
  </cols>
  <sheetData>
    <row r="1" spans="1:9" x14ac:dyDescent="0.2">
      <c r="A1" s="44" t="s">
        <v>35</v>
      </c>
    </row>
    <row r="2" spans="1:9" x14ac:dyDescent="0.2">
      <c r="A2" s="44"/>
    </row>
    <row r="3" spans="1:9" s="29" customFormat="1" ht="33.75" x14ac:dyDescent="0.2">
      <c r="A3" s="46" t="s">
        <v>1</v>
      </c>
      <c r="B3" s="47" t="s">
        <v>2</v>
      </c>
      <c r="C3" s="48" t="s">
        <v>3</v>
      </c>
      <c r="D3" s="47" t="s">
        <v>4</v>
      </c>
      <c r="E3" s="49" t="s">
        <v>5</v>
      </c>
      <c r="F3" s="49" t="s">
        <v>6</v>
      </c>
      <c r="G3" s="50" t="s">
        <v>7</v>
      </c>
      <c r="H3" s="51" t="s">
        <v>8</v>
      </c>
      <c r="I3" s="52"/>
    </row>
    <row r="4" spans="1:9" x14ac:dyDescent="0.2">
      <c r="A4" s="53"/>
      <c r="C4" s="54"/>
      <c r="D4" s="55"/>
      <c r="H4" s="56"/>
    </row>
    <row r="6" spans="1:9" x14ac:dyDescent="0.2">
      <c r="A6" s="57" t="s">
        <v>72</v>
      </c>
      <c r="B6" s="45">
        <v>20</v>
      </c>
      <c r="C6" s="58">
        <f>+D6/B6</f>
        <v>905</v>
      </c>
      <c r="D6" s="59">
        <v>18100</v>
      </c>
      <c r="E6" s="60">
        <v>58</v>
      </c>
      <c r="F6" s="60">
        <v>12</v>
      </c>
      <c r="G6" s="61">
        <v>2</v>
      </c>
      <c r="H6" s="62">
        <v>4</v>
      </c>
    </row>
    <row r="7" spans="1:9" x14ac:dyDescent="0.2">
      <c r="A7" s="57" t="s">
        <v>73</v>
      </c>
      <c r="B7" s="45">
        <v>44</v>
      </c>
      <c r="C7" s="58">
        <f>+D7/B7</f>
        <v>247.72727272727272</v>
      </c>
      <c r="D7" s="59">
        <v>10900</v>
      </c>
      <c r="E7" s="60">
        <v>65</v>
      </c>
      <c r="F7" s="60">
        <v>11</v>
      </c>
      <c r="G7" s="61">
        <v>6</v>
      </c>
      <c r="H7" s="62">
        <v>2</v>
      </c>
    </row>
    <row r="8" spans="1:9" x14ac:dyDescent="0.2">
      <c r="A8" s="57" t="s">
        <v>10</v>
      </c>
      <c r="B8" s="45">
        <v>41</v>
      </c>
      <c r="C8" s="58">
        <f>+D8/B8</f>
        <v>109.7560975609756</v>
      </c>
      <c r="D8" s="59">
        <v>4500</v>
      </c>
      <c r="E8" s="60">
        <v>48</v>
      </c>
      <c r="F8" s="60">
        <v>15</v>
      </c>
      <c r="G8" s="61">
        <v>6</v>
      </c>
      <c r="H8" s="62">
        <v>6</v>
      </c>
    </row>
    <row r="9" spans="1:9" x14ac:dyDescent="0.2">
      <c r="A9" s="63" t="s">
        <v>74</v>
      </c>
      <c r="B9" s="64">
        <v>5</v>
      </c>
      <c r="C9" s="58"/>
      <c r="D9" s="65">
        <v>300</v>
      </c>
      <c r="E9" s="66"/>
      <c r="F9" s="66"/>
      <c r="G9" s="61"/>
      <c r="H9" s="62"/>
    </row>
    <row r="10" spans="1:9" x14ac:dyDescent="0.2">
      <c r="A10" s="63" t="s">
        <v>75</v>
      </c>
      <c r="B10" s="64">
        <v>9</v>
      </c>
      <c r="C10" s="58"/>
      <c r="D10" s="65">
        <v>300</v>
      </c>
      <c r="E10" s="66"/>
      <c r="F10" s="66"/>
      <c r="G10" s="61"/>
      <c r="H10" s="62"/>
    </row>
    <row r="11" spans="1:9" x14ac:dyDescent="0.2">
      <c r="A11" s="57" t="s">
        <v>11</v>
      </c>
      <c r="B11" s="45">
        <v>2</v>
      </c>
      <c r="C11" s="58">
        <f>+D11/B11</f>
        <v>850</v>
      </c>
      <c r="D11" s="59">
        <v>1700</v>
      </c>
      <c r="E11" s="60">
        <v>80</v>
      </c>
      <c r="F11" s="60">
        <v>5</v>
      </c>
      <c r="G11" s="61">
        <v>1</v>
      </c>
      <c r="H11" s="62">
        <v>4</v>
      </c>
    </row>
    <row r="12" spans="1:9" x14ac:dyDescent="0.2">
      <c r="A12" s="67" t="s">
        <v>12</v>
      </c>
      <c r="B12" s="68">
        <v>2</v>
      </c>
      <c r="C12" s="69">
        <f>+D12/B12</f>
        <v>150</v>
      </c>
      <c r="D12" s="70">
        <v>300</v>
      </c>
      <c r="E12" s="71">
        <v>56</v>
      </c>
      <c r="F12" s="71">
        <v>5</v>
      </c>
      <c r="G12" s="72">
        <v>1</v>
      </c>
      <c r="H12" s="73">
        <v>3</v>
      </c>
    </row>
    <row r="13" spans="1:9" x14ac:dyDescent="0.2">
      <c r="A13" s="53" t="s">
        <v>76</v>
      </c>
      <c r="B13" s="44">
        <v>106</v>
      </c>
      <c r="C13" s="74">
        <f>+D13/B13</f>
        <v>334.90566037735852</v>
      </c>
      <c r="D13" s="75">
        <v>35500</v>
      </c>
      <c r="E13" s="76">
        <v>59.985283296541603</v>
      </c>
      <c r="F13" s="76">
        <v>12</v>
      </c>
      <c r="G13" s="77">
        <v>4</v>
      </c>
      <c r="H13" s="78">
        <v>4</v>
      </c>
    </row>
    <row r="14" spans="1:9" x14ac:dyDescent="0.2">
      <c r="A14" s="79"/>
      <c r="B14" s="44"/>
      <c r="C14" s="74"/>
      <c r="D14" s="75"/>
      <c r="E14" s="76"/>
      <c r="F14" s="76"/>
      <c r="G14" s="77"/>
      <c r="H14" s="77"/>
    </row>
    <row r="15" spans="1:9" x14ac:dyDescent="0.2">
      <c r="A15" s="45" t="s">
        <v>13</v>
      </c>
      <c r="C15" s="64"/>
    </row>
    <row r="16" spans="1:9" x14ac:dyDescent="0.2">
      <c r="A16" s="45" t="s">
        <v>71</v>
      </c>
      <c r="C16" s="64"/>
    </row>
    <row r="17" spans="1:4" x14ac:dyDescent="0.2">
      <c r="A17" s="45" t="s">
        <v>77</v>
      </c>
      <c r="C17" s="64"/>
    </row>
    <row r="18" spans="1:4" x14ac:dyDescent="0.2">
      <c r="A18" s="54" t="s">
        <v>36</v>
      </c>
      <c r="C18" s="64"/>
    </row>
    <row r="19" spans="1:4" x14ac:dyDescent="0.2">
      <c r="A19" s="45" t="s">
        <v>40</v>
      </c>
    </row>
    <row r="20" spans="1:4" x14ac:dyDescent="0.2">
      <c r="A20" s="45" t="s">
        <v>41</v>
      </c>
      <c r="C20" s="60"/>
    </row>
    <row r="21" spans="1:4" x14ac:dyDescent="0.2">
      <c r="A21" s="45" t="s">
        <v>42</v>
      </c>
    </row>
    <row r="22" spans="1:4" x14ac:dyDescent="0.2">
      <c r="D22" s="80"/>
    </row>
    <row r="23" spans="1:4" x14ac:dyDescent="0.2">
      <c r="A23" s="45" t="s">
        <v>14</v>
      </c>
      <c r="C23" s="81"/>
    </row>
    <row r="24" spans="1:4" x14ac:dyDescent="0.2">
      <c r="A24" s="64" t="s">
        <v>43</v>
      </c>
    </row>
    <row r="28" spans="1:4" x14ac:dyDescent="0.2">
      <c r="D28" s="80"/>
    </row>
    <row r="29" spans="1:4" x14ac:dyDescent="0.2">
      <c r="D29" s="80"/>
    </row>
  </sheetData>
  <pageMargins left="0.74791666666666701" right="0.74791666666666701" top="0.31527777777777799" bottom="0.34722222222222199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zoomScaleNormal="100" workbookViewId="0">
      <selection activeCell="A4" sqref="A4"/>
    </sheetView>
  </sheetViews>
  <sheetFormatPr baseColWidth="10" defaultColWidth="9.140625" defaultRowHeight="12.75" x14ac:dyDescent="0.2"/>
  <cols>
    <col min="1" max="1" width="38.140625" style="39"/>
    <col min="2" max="2" width="13.42578125" style="39"/>
    <col min="3" max="3" width="15.28515625" style="39"/>
    <col min="4" max="4" width="19.42578125" style="39"/>
    <col min="5" max="5" width="12.5703125" style="39"/>
    <col min="6" max="6" width="13.5703125" style="39"/>
    <col min="7" max="7" width="18" style="39"/>
    <col min="8" max="8" width="17.85546875" style="39"/>
    <col min="9" max="9" width="9.140625" style="39"/>
    <col min="10" max="10" width="9.42578125" style="39"/>
    <col min="11" max="12" width="9.140625" style="39"/>
  </cols>
  <sheetData>
    <row r="1" spans="1:1024" s="4" customFormat="1" x14ac:dyDescent="0.2">
      <c r="A1" s="1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/>
    </row>
    <row r="2" spans="1:1024" s="4" customFormat="1" x14ac:dyDescent="0.2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/>
    </row>
    <row r="3" spans="1:1024" s="4" customFormat="1" x14ac:dyDescent="0.2">
      <c r="A3" s="39" t="s">
        <v>17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/>
    </row>
    <row r="4" spans="1:1024" s="4" customFormat="1" ht="55.5" customHeight="1" x14ac:dyDescent="0.2">
      <c r="A4" s="85" t="s">
        <v>18</v>
      </c>
      <c r="B4" s="86" t="s">
        <v>19</v>
      </c>
      <c r="C4" s="86" t="s">
        <v>20</v>
      </c>
      <c r="D4" s="86" t="s">
        <v>21</v>
      </c>
      <c r="E4" s="86" t="s">
        <v>22</v>
      </c>
      <c r="F4" s="86" t="s">
        <v>23</v>
      </c>
      <c r="G4" s="86" t="s">
        <v>24</v>
      </c>
      <c r="H4" s="86" t="s">
        <v>25</v>
      </c>
      <c r="I4" s="86" t="s">
        <v>9</v>
      </c>
      <c r="J4" s="86"/>
      <c r="K4" s="87"/>
      <c r="L4" s="87"/>
      <c r="AMJ4"/>
    </row>
    <row r="5" spans="1:1024" s="4" customFormat="1" x14ac:dyDescent="0.2">
      <c r="A5" s="85"/>
      <c r="B5" s="88"/>
      <c r="C5" s="88"/>
      <c r="D5" s="88"/>
      <c r="E5" s="88"/>
      <c r="F5" s="88"/>
      <c r="G5" s="88"/>
      <c r="H5" s="88"/>
      <c r="I5" s="88"/>
      <c r="J5" s="88"/>
      <c r="K5" s="87"/>
      <c r="L5" s="87"/>
      <c r="AMJ5"/>
    </row>
    <row r="6" spans="1:1024" s="4" customFormat="1" x14ac:dyDescent="0.2">
      <c r="A6" s="87" t="s">
        <v>26</v>
      </c>
      <c r="B6" s="89">
        <v>5</v>
      </c>
      <c r="C6" s="89">
        <v>14</v>
      </c>
      <c r="D6" s="89">
        <v>61</v>
      </c>
      <c r="E6" s="89">
        <v>9</v>
      </c>
      <c r="F6" s="89">
        <v>4</v>
      </c>
      <c r="G6" s="89">
        <v>7</v>
      </c>
      <c r="H6" s="89">
        <v>0</v>
      </c>
      <c r="I6" s="89">
        <v>100</v>
      </c>
      <c r="J6" s="90"/>
      <c r="K6" s="91"/>
      <c r="L6" s="91"/>
      <c r="M6" s="6"/>
      <c r="O6" s="7"/>
      <c r="P6" s="7"/>
      <c r="Q6" s="7"/>
      <c r="R6" s="7"/>
      <c r="S6" s="7"/>
      <c r="T6" s="7"/>
      <c r="U6" s="7"/>
      <c r="AMJ6"/>
    </row>
    <row r="7" spans="1:1024" s="4" customFormat="1" x14ac:dyDescent="0.2">
      <c r="A7" s="87" t="s">
        <v>16</v>
      </c>
      <c r="B7" s="89">
        <v>44</v>
      </c>
      <c r="C7" s="89">
        <v>11</v>
      </c>
      <c r="D7" s="89">
        <v>15</v>
      </c>
      <c r="E7" s="89">
        <v>15</v>
      </c>
      <c r="F7" s="89">
        <v>6</v>
      </c>
      <c r="G7" s="89">
        <v>8</v>
      </c>
      <c r="H7" s="89">
        <v>1</v>
      </c>
      <c r="I7" s="89">
        <v>100</v>
      </c>
      <c r="J7" s="90"/>
      <c r="K7" s="91"/>
      <c r="L7" s="91"/>
      <c r="M7" s="6"/>
      <c r="O7" s="7"/>
      <c r="P7" s="7"/>
      <c r="Q7" s="7"/>
      <c r="R7" s="7"/>
      <c r="S7" s="7"/>
      <c r="T7" s="7"/>
      <c r="U7" s="7"/>
      <c r="AMJ7"/>
    </row>
    <row r="8" spans="1:1024" s="4" customFormat="1" x14ac:dyDescent="0.2">
      <c r="A8" s="87" t="s">
        <v>10</v>
      </c>
      <c r="B8" s="89">
        <v>28</v>
      </c>
      <c r="C8" s="89">
        <v>10</v>
      </c>
      <c r="D8" s="89">
        <v>24</v>
      </c>
      <c r="E8" s="89">
        <v>11</v>
      </c>
      <c r="F8" s="89">
        <v>4</v>
      </c>
      <c r="G8" s="89">
        <v>9</v>
      </c>
      <c r="H8" s="89">
        <v>14</v>
      </c>
      <c r="I8" s="89">
        <v>100</v>
      </c>
      <c r="J8" s="90"/>
      <c r="K8" s="91"/>
      <c r="L8" s="91"/>
      <c r="M8" s="6"/>
      <c r="O8" s="7"/>
      <c r="P8" s="7"/>
      <c r="Q8" s="7"/>
      <c r="R8" s="7"/>
      <c r="S8" s="7"/>
      <c r="T8" s="7"/>
      <c r="U8" s="7"/>
      <c r="AMJ8"/>
    </row>
    <row r="9" spans="1:1024" s="4" customFormat="1" x14ac:dyDescent="0.2">
      <c r="A9" s="87" t="s">
        <v>11</v>
      </c>
      <c r="B9" s="89">
        <v>48</v>
      </c>
      <c r="C9" s="89">
        <v>19</v>
      </c>
      <c r="D9" s="89">
        <v>28</v>
      </c>
      <c r="E9" s="89">
        <v>1</v>
      </c>
      <c r="F9" s="89">
        <v>0</v>
      </c>
      <c r="G9" s="89">
        <v>4</v>
      </c>
      <c r="H9" s="89">
        <v>0</v>
      </c>
      <c r="I9" s="89">
        <v>100</v>
      </c>
      <c r="J9" s="90"/>
      <c r="K9" s="91"/>
      <c r="L9" s="91"/>
      <c r="M9" s="6"/>
      <c r="O9" s="7"/>
      <c r="P9" s="7"/>
      <c r="Q9" s="7"/>
      <c r="R9" s="7"/>
      <c r="S9" s="7"/>
      <c r="T9" s="7"/>
      <c r="U9" s="7"/>
      <c r="AMJ9"/>
    </row>
    <row r="10" spans="1:1024" s="4" customFormat="1" x14ac:dyDescent="0.2">
      <c r="A10" s="87" t="s">
        <v>12</v>
      </c>
      <c r="B10" s="89">
        <v>44</v>
      </c>
      <c r="C10" s="89">
        <v>23</v>
      </c>
      <c r="D10" s="89">
        <v>28</v>
      </c>
      <c r="E10" s="89">
        <v>3</v>
      </c>
      <c r="F10" s="89">
        <v>0</v>
      </c>
      <c r="G10" s="89">
        <v>2</v>
      </c>
      <c r="H10" s="89">
        <v>0</v>
      </c>
      <c r="I10" s="89">
        <v>100</v>
      </c>
      <c r="J10" s="90"/>
      <c r="K10" s="91"/>
      <c r="L10" s="91"/>
      <c r="M10" s="6"/>
      <c r="O10" s="7"/>
      <c r="P10" s="7"/>
      <c r="Q10" s="7"/>
      <c r="R10" s="7"/>
      <c r="S10" s="7"/>
      <c r="T10" s="7"/>
      <c r="U10" s="7"/>
      <c r="AMJ10"/>
    </row>
    <row r="11" spans="1:1024" s="4" customFormat="1" x14ac:dyDescent="0.2">
      <c r="A11" s="92" t="s">
        <v>9</v>
      </c>
      <c r="B11" s="93">
        <v>28</v>
      </c>
      <c r="C11" s="93">
        <v>13</v>
      </c>
      <c r="D11" s="93">
        <v>34</v>
      </c>
      <c r="E11" s="93">
        <v>12</v>
      </c>
      <c r="F11" s="93">
        <v>4</v>
      </c>
      <c r="G11" s="93">
        <v>7</v>
      </c>
      <c r="H11" s="93">
        <v>2</v>
      </c>
      <c r="I11" s="93">
        <v>100</v>
      </c>
      <c r="J11" s="90"/>
      <c r="K11" s="91"/>
      <c r="L11" s="91"/>
      <c r="M11" s="6"/>
      <c r="O11" s="7"/>
      <c r="P11" s="7"/>
      <c r="Q11" s="7"/>
      <c r="R11" s="7"/>
      <c r="S11" s="7"/>
      <c r="T11" s="7"/>
      <c r="U11" s="7"/>
      <c r="AMJ11"/>
    </row>
    <row r="12" spans="1:1024" s="4" customFormat="1" x14ac:dyDescent="0.2">
      <c r="A12" s="92"/>
      <c r="B12" s="93"/>
      <c r="C12" s="93"/>
      <c r="D12" s="93"/>
      <c r="E12" s="93"/>
      <c r="F12" s="93"/>
      <c r="G12" s="93"/>
      <c r="H12" s="93"/>
      <c r="I12" s="88"/>
      <c r="J12" s="87"/>
      <c r="K12" s="91"/>
      <c r="L12" s="91"/>
      <c r="N12" s="7"/>
      <c r="O12" s="7"/>
      <c r="P12" s="7"/>
      <c r="Q12" s="7"/>
      <c r="R12" s="7"/>
      <c r="S12" s="7"/>
      <c r="T12" s="7"/>
    </row>
    <row r="13" spans="1:1024" x14ac:dyDescent="0.2">
      <c r="A13" s="39" t="s">
        <v>14</v>
      </c>
      <c r="M13" s="3"/>
    </row>
    <row r="14" spans="1:1024" x14ac:dyDescent="0.2">
      <c r="A14" s="41" t="s">
        <v>63</v>
      </c>
      <c r="M14" s="3"/>
    </row>
    <row r="15" spans="1:1024" x14ac:dyDescent="0.2">
      <c r="A15" s="39" t="s">
        <v>44</v>
      </c>
    </row>
    <row r="16" spans="1:1024" x14ac:dyDescent="0.2">
      <c r="B16" s="94"/>
    </row>
    <row r="17" spans="2:4" x14ac:dyDescent="0.2">
      <c r="B17" s="94"/>
      <c r="D17" s="94"/>
    </row>
    <row r="18" spans="2:4" x14ac:dyDescent="0.2">
      <c r="B18" s="94"/>
      <c r="D18" s="94"/>
    </row>
    <row r="21" spans="2:4" x14ac:dyDescent="0.2">
      <c r="B21" s="94"/>
    </row>
  </sheetData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38.140625" style="39"/>
    <col min="2" max="2" width="13.42578125" style="39"/>
    <col min="3" max="3" width="15.28515625" style="39"/>
    <col min="4" max="4" width="19.42578125" style="39"/>
    <col min="5" max="5" width="12.5703125" style="39"/>
    <col min="6" max="6" width="13.5703125"/>
    <col min="7" max="7" width="18"/>
    <col min="8" max="8" width="17.85546875"/>
    <col min="10" max="10" width="9.42578125"/>
  </cols>
  <sheetData>
    <row r="1" spans="1:16" x14ac:dyDescent="0.2">
      <c r="A1" s="1" t="s">
        <v>64</v>
      </c>
    </row>
    <row r="2" spans="1:16" s="4" customFormat="1" x14ac:dyDescent="0.2">
      <c r="A2" s="87"/>
      <c r="B2" s="87"/>
      <c r="C2" s="40"/>
      <c r="D2" s="40"/>
      <c r="E2" s="40"/>
      <c r="F2" s="2"/>
      <c r="G2" s="2"/>
      <c r="H2" s="2"/>
      <c r="I2" s="2"/>
      <c r="J2" s="2"/>
      <c r="K2" s="2"/>
      <c r="L2" s="2"/>
    </row>
    <row r="3" spans="1:16" s="9" customFormat="1" ht="36.6" customHeight="1" x14ac:dyDescent="0.2">
      <c r="A3" s="95"/>
      <c r="B3" s="96" t="s">
        <v>27</v>
      </c>
      <c r="C3" s="96" t="s">
        <v>28</v>
      </c>
      <c r="D3" s="97" t="s">
        <v>29</v>
      </c>
      <c r="E3" s="86"/>
      <c r="F3" s="5"/>
      <c r="G3" s="5"/>
      <c r="H3" s="5"/>
      <c r="L3" s="4"/>
      <c r="M3" s="10"/>
      <c r="N3" s="11"/>
      <c r="O3" s="12"/>
      <c r="P3" s="13"/>
    </row>
    <row r="4" spans="1:16" s="4" customFormat="1" x14ac:dyDescent="0.2">
      <c r="A4" s="98" t="s">
        <v>26</v>
      </c>
      <c r="B4" s="99">
        <v>6143</v>
      </c>
      <c r="C4" s="100">
        <v>6143</v>
      </c>
      <c r="D4" s="101" t="s">
        <v>30</v>
      </c>
      <c r="E4" s="102"/>
      <c r="F4" s="11"/>
      <c r="G4" s="11"/>
      <c r="H4" s="11"/>
      <c r="M4" s="14"/>
      <c r="N4" s="11"/>
      <c r="O4" s="12"/>
      <c r="P4" s="13"/>
    </row>
    <row r="5" spans="1:16" s="4" customFormat="1" x14ac:dyDescent="0.2">
      <c r="A5" s="98" t="s">
        <v>16</v>
      </c>
      <c r="B5" s="99">
        <v>3296</v>
      </c>
      <c r="C5" s="100">
        <v>2925</v>
      </c>
      <c r="D5" s="101">
        <v>371</v>
      </c>
      <c r="E5" s="103"/>
      <c r="F5" s="11"/>
      <c r="G5" s="11"/>
      <c r="H5" s="10"/>
      <c r="M5" s="15"/>
      <c r="N5" s="16"/>
      <c r="O5" s="17"/>
      <c r="P5" s="18"/>
    </row>
    <row r="6" spans="1:16" s="4" customFormat="1" x14ac:dyDescent="0.2">
      <c r="A6" s="98" t="s">
        <v>10</v>
      </c>
      <c r="B6" s="99">
        <v>1488</v>
      </c>
      <c r="C6" s="100">
        <v>1152</v>
      </c>
      <c r="D6" s="101">
        <v>336</v>
      </c>
      <c r="E6" s="104"/>
      <c r="F6" s="11"/>
      <c r="G6" s="10"/>
      <c r="H6" s="10"/>
      <c r="L6" s="19"/>
      <c r="M6" s="20"/>
      <c r="N6" s="21"/>
      <c r="O6" s="22"/>
      <c r="P6" s="23"/>
    </row>
    <row r="7" spans="1:16" s="4" customFormat="1" x14ac:dyDescent="0.2">
      <c r="A7" s="105" t="s">
        <v>65</v>
      </c>
      <c r="B7" s="106">
        <v>118</v>
      </c>
      <c r="C7" s="106"/>
      <c r="D7" s="107">
        <v>118</v>
      </c>
      <c r="E7" s="104"/>
      <c r="F7" s="16"/>
      <c r="G7" s="15"/>
      <c r="H7" s="15"/>
      <c r="L7" s="19"/>
      <c r="M7" s="20"/>
      <c r="N7" s="21"/>
      <c r="O7" s="22"/>
      <c r="P7" s="23"/>
    </row>
    <row r="8" spans="1:16" s="4" customFormat="1" x14ac:dyDescent="0.2">
      <c r="A8" s="105" t="s">
        <v>34</v>
      </c>
      <c r="B8" s="106">
        <v>111</v>
      </c>
      <c r="C8" s="106">
        <v>111</v>
      </c>
      <c r="D8" s="107"/>
      <c r="E8" s="104"/>
      <c r="F8" s="16"/>
      <c r="G8" s="15"/>
      <c r="H8" s="15"/>
      <c r="L8" s="19"/>
      <c r="M8" s="20"/>
      <c r="N8" s="21"/>
      <c r="O8" s="22"/>
      <c r="P8" s="23"/>
    </row>
    <row r="9" spans="1:16" s="4" customFormat="1" x14ac:dyDescent="0.2">
      <c r="A9" s="98" t="s">
        <v>11</v>
      </c>
      <c r="B9" s="99">
        <v>640</v>
      </c>
      <c r="C9" s="100" t="s">
        <v>30</v>
      </c>
      <c r="D9" s="101">
        <v>640</v>
      </c>
      <c r="E9" s="104"/>
      <c r="F9" s="10"/>
      <c r="G9" s="11"/>
      <c r="H9" s="10"/>
      <c r="M9" s="10"/>
      <c r="N9" s="11"/>
      <c r="O9" s="12"/>
      <c r="P9" s="13"/>
    </row>
    <row r="10" spans="1:16" s="4" customFormat="1" x14ac:dyDescent="0.2">
      <c r="A10" s="98" t="s">
        <v>12</v>
      </c>
      <c r="B10" s="99">
        <v>93</v>
      </c>
      <c r="C10" s="100" t="s">
        <v>30</v>
      </c>
      <c r="D10" s="101">
        <v>93</v>
      </c>
      <c r="E10" s="104"/>
      <c r="F10" s="11"/>
      <c r="G10" s="11"/>
      <c r="H10" s="10"/>
      <c r="M10" s="10"/>
      <c r="N10" s="11"/>
      <c r="O10" s="12"/>
      <c r="P10" s="13"/>
    </row>
    <row r="11" spans="1:16" s="4" customFormat="1" x14ac:dyDescent="0.2">
      <c r="A11" s="108" t="s">
        <v>9</v>
      </c>
      <c r="B11" s="109">
        <f>B4+B5+B6+B9+B10</f>
        <v>11660</v>
      </c>
      <c r="C11" s="109">
        <f>C4+C5+C6</f>
        <v>10220</v>
      </c>
      <c r="D11" s="110">
        <f>D5+D6+D9+D10</f>
        <v>1440</v>
      </c>
      <c r="E11" s="111"/>
      <c r="F11" s="24"/>
      <c r="G11" s="24"/>
      <c r="H11" s="24"/>
      <c r="L11" s="8"/>
      <c r="M11" s="2"/>
      <c r="N11" s="24"/>
      <c r="O11" s="25"/>
      <c r="P11" s="26"/>
    </row>
    <row r="12" spans="1:16" s="4" customFormat="1" x14ac:dyDescent="0.2">
      <c r="A12" s="92"/>
      <c r="B12" s="88"/>
      <c r="C12" s="88"/>
      <c r="D12" s="88"/>
      <c r="E12" s="111"/>
      <c r="F12" s="24"/>
      <c r="G12" s="24"/>
      <c r="H12" s="24"/>
      <c r="L12" s="8"/>
      <c r="M12" s="2"/>
      <c r="N12" s="24"/>
      <c r="O12" s="25"/>
      <c r="P12" s="26"/>
    </row>
    <row r="13" spans="1:16" s="4" customFormat="1" x14ac:dyDescent="0.2">
      <c r="A13" s="87" t="s">
        <v>14</v>
      </c>
      <c r="B13" s="87"/>
      <c r="C13" s="87"/>
      <c r="D13" s="87"/>
      <c r="E13" s="87"/>
    </row>
    <row r="14" spans="1:16" s="4" customFormat="1" x14ac:dyDescent="0.2">
      <c r="A14" s="112" t="s">
        <v>63</v>
      </c>
      <c r="B14" s="87"/>
      <c r="C14" s="87"/>
      <c r="D14" s="87"/>
      <c r="E14" s="87"/>
    </row>
    <row r="19" spans="2:4" x14ac:dyDescent="0.2">
      <c r="B19" s="113"/>
      <c r="C19" s="113"/>
      <c r="D19" s="113"/>
    </row>
    <row r="33" spans="1:6" x14ac:dyDescent="0.2">
      <c r="A33" s="112"/>
      <c r="B33" s="114"/>
      <c r="C33" s="115"/>
      <c r="D33" s="115"/>
      <c r="E33" s="115"/>
      <c r="F33" s="27"/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verticalDpi="0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E11" sqref="E11"/>
    </sheetView>
  </sheetViews>
  <sheetFormatPr baseColWidth="10" defaultRowHeight="15" x14ac:dyDescent="0.25"/>
  <cols>
    <col min="1" max="7" width="11.42578125" style="43"/>
    <col min="8" max="16384" width="11.42578125" style="33"/>
  </cols>
  <sheetData>
    <row r="1" spans="1:11" x14ac:dyDescent="0.25">
      <c r="A1" s="42" t="s">
        <v>68</v>
      </c>
      <c r="B1" s="42"/>
      <c r="C1" s="42"/>
      <c r="D1" s="42"/>
      <c r="E1" s="42"/>
      <c r="F1" s="42"/>
      <c r="G1" s="42"/>
      <c r="H1" s="38"/>
      <c r="I1" s="38"/>
      <c r="J1" s="38"/>
      <c r="K1" s="38"/>
    </row>
    <row r="5" spans="1:11" x14ac:dyDescent="0.25">
      <c r="A5" s="31"/>
      <c r="B5" s="32" t="s">
        <v>15</v>
      </c>
      <c r="C5" s="32" t="s">
        <v>45</v>
      </c>
      <c r="D5" s="32" t="s">
        <v>11</v>
      </c>
      <c r="E5" s="32" t="s">
        <v>10</v>
      </c>
      <c r="F5" s="32" t="s">
        <v>46</v>
      </c>
    </row>
    <row r="6" spans="1:11" x14ac:dyDescent="0.25">
      <c r="A6" s="34" t="s">
        <v>47</v>
      </c>
      <c r="B6" s="35">
        <v>0.84</v>
      </c>
      <c r="C6" s="35">
        <v>0.6</v>
      </c>
      <c r="D6" s="35">
        <v>0.6</v>
      </c>
      <c r="E6" s="35">
        <v>0.88</v>
      </c>
      <c r="F6" s="35">
        <v>0.78</v>
      </c>
    </row>
    <row r="7" spans="1:11" x14ac:dyDescent="0.25">
      <c r="A7" s="34" t="s">
        <v>48</v>
      </c>
      <c r="B7" s="35">
        <v>0.05</v>
      </c>
      <c r="C7" s="35">
        <v>0.19</v>
      </c>
      <c r="D7" s="35">
        <v>0.19</v>
      </c>
      <c r="E7" s="35">
        <v>0.02</v>
      </c>
      <c r="F7" s="35">
        <v>0.09</v>
      </c>
    </row>
    <row r="8" spans="1:11" x14ac:dyDescent="0.25">
      <c r="A8" s="34" t="s">
        <v>49</v>
      </c>
      <c r="B8" s="35">
        <v>8.5487077534791248E-2</v>
      </c>
      <c r="C8" s="35">
        <v>0.18571428571428572</v>
      </c>
      <c r="D8" s="35">
        <v>0.1721311475409836</v>
      </c>
      <c r="E8" s="35">
        <v>6.6878980891719744E-2</v>
      </c>
      <c r="F8" s="35">
        <v>0.1074792243767313</v>
      </c>
    </row>
    <row r="9" spans="1:11" x14ac:dyDescent="0.25">
      <c r="A9" s="34" t="s">
        <v>31</v>
      </c>
      <c r="B9" s="35">
        <v>2.0874751491053677E-2</v>
      </c>
      <c r="C9" s="35">
        <v>0.02</v>
      </c>
      <c r="D9" s="35">
        <v>4.0983606557377046E-2</v>
      </c>
      <c r="E9" s="35">
        <v>3.1847133757961783E-2</v>
      </c>
      <c r="F9" s="35">
        <v>2.4376731301939059E-2</v>
      </c>
    </row>
    <row r="11" spans="1:11" x14ac:dyDescent="0.25">
      <c r="A11" s="36" t="s">
        <v>32</v>
      </c>
    </row>
    <row r="12" spans="1:11" x14ac:dyDescent="0.25">
      <c r="A12" s="36" t="s">
        <v>50</v>
      </c>
    </row>
    <row r="13" spans="1:11" x14ac:dyDescent="0.25">
      <c r="A13" s="37" t="s">
        <v>67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8" sqref="C8"/>
    </sheetView>
  </sheetViews>
  <sheetFormatPr baseColWidth="10" defaultRowHeight="15" x14ac:dyDescent="0.25"/>
  <cols>
    <col min="1" max="9" width="11.42578125" style="116"/>
    <col min="10" max="16384" width="11.42578125" style="33"/>
  </cols>
  <sheetData>
    <row r="1" spans="1:6" x14ac:dyDescent="0.25">
      <c r="A1" s="42" t="s">
        <v>69</v>
      </c>
    </row>
    <row r="3" spans="1:6" x14ac:dyDescent="0.25">
      <c r="A3" s="31"/>
      <c r="B3" s="32" t="s">
        <v>15</v>
      </c>
      <c r="C3" s="32" t="s">
        <v>45</v>
      </c>
      <c r="D3" s="32" t="s">
        <v>11</v>
      </c>
      <c r="E3" s="32" t="s">
        <v>10</v>
      </c>
      <c r="F3" s="32" t="s">
        <v>46</v>
      </c>
    </row>
    <row r="4" spans="1:6" x14ac:dyDescent="0.25">
      <c r="A4" s="31" t="s">
        <v>53</v>
      </c>
      <c r="B4" s="35">
        <v>0.65271493212669685</v>
      </c>
      <c r="C4" s="35">
        <v>0.29779411764705882</v>
      </c>
      <c r="D4" s="35">
        <v>0.37234042553191488</v>
      </c>
      <c r="E4" s="35">
        <v>0.33935018050541516</v>
      </c>
      <c r="F4" s="35">
        <v>0.51755526657997397</v>
      </c>
    </row>
    <row r="5" spans="1:6" x14ac:dyDescent="0.25">
      <c r="A5" s="31" t="s">
        <v>55</v>
      </c>
      <c r="B5" s="35">
        <v>0.13800904977375564</v>
      </c>
      <c r="C5" s="35">
        <v>0.39338235294117641</v>
      </c>
      <c r="D5" s="35">
        <v>9.5744680851063829E-2</v>
      </c>
      <c r="E5" s="35">
        <v>4.6931407942238268E-2</v>
      </c>
      <c r="F5" s="35">
        <v>0.16384915474642392</v>
      </c>
    </row>
    <row r="6" spans="1:6" x14ac:dyDescent="0.25">
      <c r="A6" s="31" t="s">
        <v>54</v>
      </c>
      <c r="B6" s="35">
        <v>0.1255656108597285</v>
      </c>
      <c r="C6" s="35">
        <v>0.16911764705882354</v>
      </c>
      <c r="D6" s="35">
        <v>0.11702127659574468</v>
      </c>
      <c r="E6" s="35">
        <v>3.6101083032490974E-2</v>
      </c>
      <c r="F6" s="35">
        <v>0.11573472041612484</v>
      </c>
    </row>
    <row r="7" spans="1:6" x14ac:dyDescent="0.25">
      <c r="A7" s="31" t="s">
        <v>51</v>
      </c>
      <c r="B7" s="35">
        <v>3.6199095022624438E-2</v>
      </c>
      <c r="C7" s="35">
        <v>2.9411764705882353E-2</v>
      </c>
      <c r="D7" s="35">
        <v>0.20212765957446807</v>
      </c>
      <c r="E7" s="35">
        <v>0.33935018050541516</v>
      </c>
      <c r="F7" s="35">
        <v>9.9479843953185959E-2</v>
      </c>
    </row>
    <row r="8" spans="1:6" x14ac:dyDescent="0.25">
      <c r="A8" s="31" t="s">
        <v>52</v>
      </c>
      <c r="B8" s="35">
        <v>3.1674208144796379E-2</v>
      </c>
      <c r="C8" s="35">
        <v>6.25E-2</v>
      </c>
      <c r="D8" s="35">
        <v>0.1702127659574468</v>
      </c>
      <c r="E8" s="35">
        <v>0.19855595667870035</v>
      </c>
      <c r="F8" s="35">
        <v>7.5422626788036407E-2</v>
      </c>
    </row>
    <row r="9" spans="1:6" x14ac:dyDescent="0.25">
      <c r="A9" s="31" t="s">
        <v>56</v>
      </c>
      <c r="B9" s="35">
        <v>1.5837104072398189E-2</v>
      </c>
      <c r="C9" s="35">
        <v>4.779411764705882E-2</v>
      </c>
      <c r="D9" s="35">
        <v>4.2553191489361701E-2</v>
      </c>
      <c r="E9" s="35">
        <v>3.9711191335740074E-2</v>
      </c>
      <c r="F9" s="35">
        <v>2.7958387516254877E-2</v>
      </c>
    </row>
    <row r="11" spans="1:6" x14ac:dyDescent="0.25">
      <c r="A11" s="117" t="s">
        <v>33</v>
      </c>
    </row>
    <row r="12" spans="1:6" x14ac:dyDescent="0.25">
      <c r="A12" s="118" t="s">
        <v>67</v>
      </c>
    </row>
  </sheetData>
  <sortState ref="A4:F9">
    <sortCondition descending="1" ref="F4:F9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30" sqref="A30"/>
    </sheetView>
  </sheetViews>
  <sheetFormatPr baseColWidth="10" defaultRowHeight="15" x14ac:dyDescent="0.25"/>
  <cols>
    <col min="1" max="1" width="20.42578125" style="116" customWidth="1"/>
    <col min="2" max="7" width="11.42578125" style="116"/>
    <col min="8" max="9" width="11.42578125" style="43"/>
    <col min="10" max="16384" width="11.42578125" style="33"/>
  </cols>
  <sheetData>
    <row r="1" spans="1:6" x14ac:dyDescent="0.25">
      <c r="A1" s="42" t="s">
        <v>70</v>
      </c>
    </row>
    <row r="4" spans="1:6" x14ac:dyDescent="0.25">
      <c r="A4" s="31"/>
      <c r="B4" s="32" t="s">
        <v>15</v>
      </c>
      <c r="C4" s="32" t="s">
        <v>45</v>
      </c>
      <c r="D4" s="32" t="s">
        <v>11</v>
      </c>
      <c r="E4" s="32" t="s">
        <v>10</v>
      </c>
      <c r="F4" s="32" t="s">
        <v>46</v>
      </c>
    </row>
    <row r="5" spans="1:6" x14ac:dyDescent="0.25">
      <c r="A5" s="31" t="s">
        <v>60</v>
      </c>
      <c r="B5" s="35">
        <v>3.4267912772585667E-2</v>
      </c>
      <c r="C5" s="35">
        <v>5.4054054054054057E-2</v>
      </c>
      <c r="D5" s="35">
        <v>0.14000000000000001</v>
      </c>
      <c r="E5" s="35">
        <v>0.18686868686868688</v>
      </c>
      <c r="F5" s="35">
        <v>7.3028237585199607E-2</v>
      </c>
    </row>
    <row r="6" spans="1:6" x14ac:dyDescent="0.25">
      <c r="A6" s="31" t="s">
        <v>57</v>
      </c>
      <c r="B6" s="35">
        <v>0.7570093457943925</v>
      </c>
      <c r="C6" s="35">
        <v>0.63963963963963966</v>
      </c>
      <c r="D6" s="35">
        <v>0.47297297297297297</v>
      </c>
      <c r="E6" s="35">
        <v>0.27272727272727271</v>
      </c>
      <c r="F6" s="35">
        <v>0.62999026290165527</v>
      </c>
    </row>
    <row r="7" spans="1:6" x14ac:dyDescent="0.25">
      <c r="A7" s="31" t="s">
        <v>58</v>
      </c>
      <c r="B7" s="35">
        <v>0.13395638629283488</v>
      </c>
      <c r="C7" s="35">
        <v>0.1891891891891892</v>
      </c>
      <c r="D7" s="35">
        <v>0.33783783783783783</v>
      </c>
      <c r="E7" s="35">
        <v>0.48989898989898989</v>
      </c>
      <c r="F7" s="35">
        <v>0.22297955209347614</v>
      </c>
    </row>
    <row r="8" spans="1:6" x14ac:dyDescent="0.25">
      <c r="A8" s="31" t="s">
        <v>59</v>
      </c>
      <c r="B8" s="35">
        <v>7.476635514018691E-2</v>
      </c>
      <c r="C8" s="35">
        <v>0.11711711711711711</v>
      </c>
      <c r="D8" s="35">
        <v>5.4054054054054057E-2</v>
      </c>
      <c r="E8" s="35">
        <v>5.0505050505050504E-2</v>
      </c>
      <c r="F8" s="35">
        <v>7.4001947419668937E-2</v>
      </c>
    </row>
    <row r="9" spans="1:6" x14ac:dyDescent="0.25">
      <c r="A9" s="31" t="s">
        <v>61</v>
      </c>
      <c r="B9" s="35">
        <v>1</v>
      </c>
      <c r="C9" s="35">
        <v>1</v>
      </c>
      <c r="D9" s="35">
        <v>1</v>
      </c>
      <c r="E9" s="35">
        <v>1</v>
      </c>
      <c r="F9" s="35">
        <v>1</v>
      </c>
    </row>
    <row r="11" spans="1:6" x14ac:dyDescent="0.25">
      <c r="A11" s="117" t="s">
        <v>62</v>
      </c>
    </row>
    <row r="12" spans="1:6" x14ac:dyDescent="0.25">
      <c r="A12" s="118" t="s">
        <v>67</v>
      </c>
    </row>
    <row r="30" spans="1:1" x14ac:dyDescent="0.25">
      <c r="A30" s="119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Tab1</vt:lpstr>
      <vt:lpstr>Tab2</vt:lpstr>
      <vt:lpstr>Tab3</vt:lpstr>
      <vt:lpstr>Graph1</vt:lpstr>
      <vt:lpstr>Graph2</vt:lpstr>
      <vt:lpstr>Graph3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francois.tugores francois.tugores</dc:creator>
  <cp:lastModifiedBy>francois.tugores</cp:lastModifiedBy>
  <dcterms:created xsi:type="dcterms:W3CDTF">2017-12-04T14:22:10Z</dcterms:created>
  <dcterms:modified xsi:type="dcterms:W3CDTF">2018-04-03T13:22:58Z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2012-11-06T11:36:24Z</dcterms:created>
  <dc:creator>francois.tugores</dc:creator>
  <dc:language>fr-FR</dc:language>
  <cp:lastModifiedBy>francois tugores</cp:lastModifiedBy>
  <cp:lastPrinted>2014-12-17T14:33:29Z</cp:lastPrinted>
  <dcterms:modified xsi:type="dcterms:W3CDTF">2017-01-12T11:48:57Z</dcterms:modified>
  <cp:revision>27</cp:revision>
</cp:coreProperties>
</file>