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63FF8556-DD8E-4452-8890-2A78444DAB75}" xr6:coauthVersionLast="47" xr6:coauthVersionMax="47" xr10:uidLastSave="{00000000-0000-0000-0000-000000000000}"/>
  <bookViews>
    <workbookView xWindow="25080" yWindow="-120" windowWidth="25440" windowHeight="15390" activeTab="4" xr2:uid="{00000000-000D-0000-FFFF-FFFF00000000}"/>
  </bookViews>
  <sheets>
    <sheet name="Sommaire" sheetId="1" r:id="rId1"/>
    <sheet name="Tableau 1" sheetId="3" r:id="rId2"/>
    <sheet name="Tableau 2" sheetId="6" r:id="rId3"/>
    <sheet name="Tableau 3" sheetId="11" r:id="rId4"/>
    <sheet name="Tableau 4" sheetId="10" r:id="rId5"/>
    <sheet name="Tableau 5" sheetId="8" r:id="rId6"/>
    <sheet name="Graphique 1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" i="10" l="1"/>
  <c r="B26" i="10"/>
  <c r="I16" i="11"/>
  <c r="H16" i="11"/>
  <c r="I6" i="11"/>
  <c r="I7" i="11"/>
  <c r="I8" i="11"/>
  <c r="I9" i="11"/>
  <c r="I11" i="11"/>
  <c r="I12" i="11"/>
  <c r="I13" i="11"/>
  <c r="I14" i="11"/>
  <c r="I15" i="11"/>
  <c r="H6" i="11"/>
  <c r="H7" i="11"/>
  <c r="H8" i="11"/>
  <c r="H9" i="11"/>
  <c r="H11" i="11"/>
  <c r="H12" i="11"/>
  <c r="H13" i="11"/>
  <c r="H14" i="11"/>
  <c r="H15" i="11"/>
  <c r="I5" i="11"/>
  <c r="H5" i="11"/>
  <c r="C8" i="3" l="1"/>
  <c r="F15" i="11" l="1"/>
  <c r="D19" i="6" l="1"/>
  <c r="E18" i="6" l="1"/>
  <c r="E10" i="6"/>
  <c r="E6" i="6"/>
  <c r="E17" i="6"/>
  <c r="E9" i="6"/>
  <c r="E5" i="6"/>
  <c r="E16" i="6"/>
  <c r="E8" i="6"/>
  <c r="E15" i="6"/>
  <c r="E7" i="6"/>
  <c r="E14" i="6"/>
  <c r="E13" i="6"/>
  <c r="E12" i="6"/>
  <c r="E11" i="6"/>
  <c r="B23" i="8"/>
  <c r="C22" i="8" l="1"/>
  <c r="C14" i="8"/>
  <c r="C6" i="8"/>
  <c r="C21" i="8"/>
  <c r="C13" i="8"/>
  <c r="C5" i="8"/>
  <c r="C20" i="8"/>
  <c r="C12" i="8"/>
  <c r="C19" i="8"/>
  <c r="C11" i="8"/>
  <c r="C18" i="8"/>
  <c r="C10" i="8"/>
  <c r="C7" i="8"/>
  <c r="C17" i="8"/>
  <c r="C9" i="8"/>
  <c r="C16" i="8"/>
  <c r="C8" i="8"/>
  <c r="C15" i="8"/>
  <c r="C26" i="10"/>
  <c r="C24" i="10" l="1"/>
  <c r="C23" i="10"/>
  <c r="B19" i="6"/>
  <c r="C19" i="6" l="1"/>
</calcChain>
</file>

<file path=xl/sharedStrings.xml><?xml version="1.0" encoding="utf-8"?>
<sst xmlns="http://schemas.openxmlformats.org/spreadsheetml/2006/main" count="150" uniqueCount="98">
  <si>
    <t>Monuments classés</t>
  </si>
  <si>
    <t>Monuments
 inscrits</t>
  </si>
  <si>
    <t>Total</t>
  </si>
  <si>
    <t>% du total</t>
  </si>
  <si>
    <t>Auvergne-Rhône-Alpes</t>
  </si>
  <si>
    <t>Bourgogne-Franche-Comté</t>
  </si>
  <si>
    <t>Bretagne</t>
  </si>
  <si>
    <t>Centre-Val deLoire</t>
  </si>
  <si>
    <t>Corse</t>
  </si>
  <si>
    <t>Grand Est</t>
  </si>
  <si>
    <t>Hauts-de-France</t>
  </si>
  <si>
    <t>Île-de-France</t>
  </si>
  <si>
    <t>Normandie</t>
  </si>
  <si>
    <t>Nouvelle-Aquitaine</t>
  </si>
  <si>
    <t>Occitanie</t>
  </si>
  <si>
    <t>Pays de la Loire</t>
  </si>
  <si>
    <t>Provence-Alpes-Côte-d'Azur</t>
  </si>
  <si>
    <t>Outre-mer</t>
  </si>
  <si>
    <t>Unités et %</t>
  </si>
  <si>
    <t>Type de propriété</t>
  </si>
  <si>
    <t xml:space="preserve">Nombre de monuments historiques </t>
  </si>
  <si>
    <t>Privée</t>
  </si>
  <si>
    <t>Communes ou communauté de communes</t>
  </si>
  <si>
    <t>Etat</t>
  </si>
  <si>
    <t>Mixte publique/privée</t>
  </si>
  <si>
    <t>Département</t>
  </si>
  <si>
    <t>Autre propriété publique</t>
  </si>
  <si>
    <t>Liée à un culte*</t>
  </si>
  <si>
    <t>Mixte publique</t>
  </si>
  <si>
    <t>Région</t>
  </si>
  <si>
    <t>Autres**</t>
  </si>
  <si>
    <t>Non renseigné</t>
  </si>
  <si>
    <t>* propriété diocésaine ou autre culte. Liée ou non à une propriété privée ou publique</t>
  </si>
  <si>
    <t>** Banque de France, Office national des forêts, organisme professionnel ou Etat étranger</t>
  </si>
  <si>
    <t>Ville</t>
  </si>
  <si>
    <t>Site</t>
  </si>
  <si>
    <t>Paris</t>
  </si>
  <si>
    <t>Arc de triomphe</t>
  </si>
  <si>
    <t>Mont-Saint-Michel</t>
  </si>
  <si>
    <t>Abbaye</t>
  </si>
  <si>
    <t>Sainte-Chapelle</t>
  </si>
  <si>
    <t>Château</t>
  </si>
  <si>
    <t>Panthéon</t>
  </si>
  <si>
    <t>Carcassonne</t>
  </si>
  <si>
    <t>Château et remparts</t>
  </si>
  <si>
    <t>Tours de la cathédrale Notre-Dame</t>
  </si>
  <si>
    <t>*</t>
  </si>
  <si>
    <t>Conciergerie</t>
  </si>
  <si>
    <t>Azay-le-Rideau</t>
  </si>
  <si>
    <t>Angers</t>
  </si>
  <si>
    <t>Aigues-Mortes</t>
  </si>
  <si>
    <t>Tours et remparts</t>
  </si>
  <si>
    <t>Guadeloupe</t>
  </si>
  <si>
    <t>Guyane</t>
  </si>
  <si>
    <t>Martinique</t>
  </si>
  <si>
    <t>Polynésie française</t>
  </si>
  <si>
    <t>Mayotte</t>
  </si>
  <si>
    <t>Réunion</t>
  </si>
  <si>
    <t>Nombre de jardins</t>
  </si>
  <si>
    <t>Fédération de Russie</t>
  </si>
  <si>
    <t>Mexique</t>
  </si>
  <si>
    <t>Inde</t>
  </si>
  <si>
    <t>France</t>
  </si>
  <si>
    <t>Espagne</t>
  </si>
  <si>
    <t>Chine</t>
  </si>
  <si>
    <t>Italie</t>
  </si>
  <si>
    <t>Nombre de Maisons</t>
  </si>
  <si>
    <t>Iran (République islamique d')</t>
  </si>
  <si>
    <t>Unités</t>
  </si>
  <si>
    <t>NB : Le label compte un jumelage en Chine</t>
  </si>
  <si>
    <t>Monuments historiques et sites patrimoniaux</t>
  </si>
  <si>
    <t xml:space="preserve">  </t>
  </si>
  <si>
    <t>Etranger</t>
  </si>
  <si>
    <t>* La Vallée de l'Elbe à Dresde a été retirée de la liste du patrimoine mondial en 2009</t>
  </si>
  <si>
    <t>Allemagne*</t>
  </si>
  <si>
    <t>Royaume-Uni de Grande-Bretagne et d'Irlande du Nord**</t>
  </si>
  <si>
    <t>** Liverpool - Port marchand a été retiré de la liste en 2021</t>
  </si>
  <si>
    <t>Nombre de visites</t>
  </si>
  <si>
    <t>Note : Les tours de la cathédrale Notre-Dame sortent du top 10, en raison de leur fermeture au public suite à l’incendie d’avril 2019</t>
  </si>
  <si>
    <t>Total 9 premiers monuments nationaux *</t>
  </si>
  <si>
    <t xml:space="preserve">Total monuments nationaux </t>
  </si>
  <si>
    <t>Tableau 5 - Répartition des jardins remarquables par région en 2024</t>
  </si>
  <si>
    <t>Tableau 5 - Répartition régionale des jardins remarquables en 2024</t>
  </si>
  <si>
    <t>Tableau 1 - Répartition des monuments historiques (immeubles) par type de propriétaire en 2024</t>
  </si>
  <si>
    <t>Tableau 2 –  Répartition des monuments historiques (immeubles) classés et inscrits par région en 2024</t>
  </si>
  <si>
    <t>Tableau 4 - Répartition des Maisons des Illustres en 2024</t>
  </si>
  <si>
    <t>Source : Direction générale des patrimoines et de l'architecture, Service des monuments historiques / DEPS, ministère de la Culture, 2025</t>
  </si>
  <si>
    <t>Evolution 2024/2022</t>
  </si>
  <si>
    <t>Source : Centre des monuments nationaux/ DEPS, ministère de la Culture, 2025</t>
  </si>
  <si>
    <t>Evolution 2024/2023</t>
  </si>
  <si>
    <t>Tableau 3 –  Fréquentation des monuments nationaux en termes de visites, 2020-2024</t>
  </si>
  <si>
    <t>Tableau 3 –  Fréquentation des 10 premiers monuments nationaux en termes de visites, 2020-2024</t>
  </si>
  <si>
    <t>Tableau 4 - Répartition régionale des Maisons des Illustres en 2024</t>
  </si>
  <si>
    <t>Source : DEPS, ministère de la Culture, 2025</t>
  </si>
  <si>
    <t>DGPA/SDMHSP/BCMHI/MHB</t>
  </si>
  <si>
    <t>Source : Direction générale des patrimoine et de l'architecture/DEPS, ministère de la Culture, 2025</t>
  </si>
  <si>
    <t>Graphique 1 - Dix pays comptant le plus de bien inscrits au patrimoine mondial de l'Unesco en 2025</t>
  </si>
  <si>
    <t>Graphique 1 - Les dix pays comptant le plus de bien inscrits au patrimoine mondial de l'Unesco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</si>
</sst>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2E74B5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8"/>
      <color rgb="FF0070C0"/>
      <name val="Arial"/>
      <family val="2"/>
    </font>
    <font>
      <sz val="8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8"/>
      <color rgb="FF0000FF"/>
      <name val="Arial"/>
      <family val="2"/>
    </font>
    <font>
      <i/>
      <sz val="8"/>
      <name val="Arial"/>
      <family val="2"/>
    </font>
    <font>
      <b/>
      <sz val="8"/>
      <color theme="8" tint="-0.249977111117893"/>
      <name val="Arial"/>
      <family val="2"/>
    </font>
    <font>
      <b/>
      <sz val="8"/>
      <color rgb="FFFF0000"/>
      <name val="Arial"/>
      <family val="2"/>
    </font>
    <font>
      <u/>
      <sz val="8"/>
      <color theme="10"/>
      <name val="Arial"/>
      <family val="2"/>
    </font>
    <font>
      <sz val="8"/>
      <color theme="0" tint="-0.14999847407452621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0" fillId="0" borderId="0"/>
    <xf numFmtId="0" fontId="14" fillId="0" borderId="0" applyNumberForma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/>
    <xf numFmtId="0" fontId="8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3" fontId="3" fillId="0" borderId="0" xfId="0" applyNumberFormat="1" applyFont="1"/>
    <xf numFmtId="3" fontId="6" fillId="0" borderId="0" xfId="0" applyNumberFormat="1" applyFont="1"/>
    <xf numFmtId="9" fontId="3" fillId="0" borderId="0" xfId="0" applyNumberFormat="1" applyFont="1"/>
    <xf numFmtId="0" fontId="5" fillId="0" borderId="2" xfId="0" applyFont="1" applyFill="1" applyBorder="1" applyAlignment="1">
      <alignment horizontal="left" vertical="center"/>
    </xf>
    <xf numFmtId="3" fontId="6" fillId="0" borderId="3" xfId="0" applyNumberFormat="1" applyFont="1" applyBorder="1"/>
    <xf numFmtId="9" fontId="3" fillId="0" borderId="3" xfId="0" applyNumberFormat="1" applyFont="1" applyBorder="1"/>
    <xf numFmtId="0" fontId="11" fillId="0" borderId="0" xfId="2" applyFont="1"/>
    <xf numFmtId="0" fontId="11" fillId="0" borderId="0" xfId="2" applyFont="1" applyAlignment="1">
      <alignment horizontal="left"/>
    </xf>
    <xf numFmtId="0" fontId="11" fillId="0" borderId="0" xfId="2" applyNumberFormat="1" applyFont="1"/>
    <xf numFmtId="0" fontId="11" fillId="0" borderId="0" xfId="2" applyFont="1" applyAlignment="1">
      <alignment horizontal="left" indent="1"/>
    </xf>
    <xf numFmtId="0" fontId="11" fillId="2" borderId="0" xfId="2" applyNumberFormat="1" applyFont="1" applyFill="1" applyBorder="1"/>
    <xf numFmtId="0" fontId="6" fillId="0" borderId="0" xfId="2" applyFont="1"/>
    <xf numFmtId="3" fontId="11" fillId="2" borderId="0" xfId="2" applyNumberFormat="1" applyFont="1" applyFill="1" applyBorder="1" applyAlignment="1">
      <alignment horizontal="right"/>
    </xf>
    <xf numFmtId="0" fontId="11" fillId="2" borderId="0" xfId="2" applyFont="1" applyFill="1" applyBorder="1" applyAlignment="1">
      <alignment horizontal="left"/>
    </xf>
    <xf numFmtId="0" fontId="11" fillId="2" borderId="0" xfId="2" applyFont="1" applyFill="1" applyBorder="1"/>
    <xf numFmtId="0" fontId="11" fillId="2" borderId="1" xfId="2" applyFont="1" applyFill="1" applyBorder="1" applyAlignment="1">
      <alignment horizontal="left"/>
    </xf>
    <xf numFmtId="3" fontId="11" fillId="2" borderId="1" xfId="2" applyNumberFormat="1" applyFont="1" applyFill="1" applyBorder="1" applyAlignment="1">
      <alignment horizontal="right"/>
    </xf>
    <xf numFmtId="0" fontId="6" fillId="2" borderId="3" xfId="2" applyFont="1" applyFill="1" applyBorder="1" applyAlignment="1">
      <alignment horizontal="left"/>
    </xf>
    <xf numFmtId="3" fontId="6" fillId="2" borderId="3" xfId="2" applyNumberFormat="1" applyFont="1" applyFill="1" applyBorder="1" applyAlignment="1">
      <alignment horizontal="right"/>
    </xf>
    <xf numFmtId="1" fontId="11" fillId="2" borderId="3" xfId="2" applyNumberFormat="1" applyFont="1" applyFill="1" applyBorder="1" applyAlignment="1">
      <alignment horizontal="right"/>
    </xf>
    <xf numFmtId="0" fontId="6" fillId="0" borderId="0" xfId="0" applyFont="1"/>
    <xf numFmtId="0" fontId="13" fillId="0" borderId="0" xfId="0" applyFont="1"/>
    <xf numFmtId="0" fontId="13" fillId="0" borderId="0" xfId="2" applyNumberFormat="1" applyFont="1"/>
    <xf numFmtId="0" fontId="5" fillId="0" borderId="0" xfId="0" applyFont="1"/>
    <xf numFmtId="0" fontId="12" fillId="0" borderId="0" xfId="0" applyFont="1"/>
    <xf numFmtId="0" fontId="3" fillId="0" borderId="0" xfId="0" applyFont="1" applyBorder="1" applyAlignment="1">
      <alignment horizontal="center"/>
    </xf>
    <xf numFmtId="3" fontId="11" fillId="0" borderId="0" xfId="2" applyNumberFormat="1" applyFont="1" applyFill="1" applyBorder="1" applyAlignment="1">
      <alignment horizontal="right"/>
    </xf>
    <xf numFmtId="0" fontId="15" fillId="0" borderId="0" xfId="0" applyFont="1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9" fillId="0" borderId="5" xfId="0" applyFont="1" applyFill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17" fillId="0" borderId="0" xfId="0" applyFont="1"/>
    <xf numFmtId="0" fontId="7" fillId="0" borderId="0" xfId="0" applyFont="1"/>
    <xf numFmtId="3" fontId="6" fillId="0" borderId="0" xfId="0" applyNumberFormat="1" applyFont="1" applyBorder="1" applyAlignment="1">
      <alignment horizontal="center"/>
    </xf>
    <xf numFmtId="9" fontId="6" fillId="0" borderId="0" xfId="1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7" fillId="0" borderId="0" xfId="0" applyFont="1" applyFill="1"/>
    <xf numFmtId="0" fontId="3" fillId="0" borderId="0" xfId="0" applyFont="1" applyFill="1"/>
    <xf numFmtId="0" fontId="6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horizontal="right" wrapText="1"/>
    </xf>
    <xf numFmtId="9" fontId="3" fillId="0" borderId="0" xfId="1" applyFont="1"/>
    <xf numFmtId="9" fontId="3" fillId="0" borderId="0" xfId="1" applyFont="1" applyBorder="1" applyAlignment="1">
      <alignment horizontal="center"/>
    </xf>
    <xf numFmtId="3" fontId="13" fillId="0" borderId="0" xfId="0" applyNumberFormat="1" applyFont="1" applyBorder="1" applyAlignment="1">
      <alignment horizontal="center"/>
    </xf>
    <xf numFmtId="9" fontId="11" fillId="2" borderId="0" xfId="1" applyFont="1" applyFill="1" applyBorder="1" applyAlignment="1">
      <alignment horizontal="right"/>
    </xf>
    <xf numFmtId="0" fontId="1" fillId="0" borderId="0" xfId="0" applyFont="1"/>
    <xf numFmtId="0" fontId="20" fillId="0" borderId="0" xfId="3" applyFont="1"/>
    <xf numFmtId="3" fontId="3" fillId="0" borderId="0" xfId="0" applyNumberFormat="1" applyFont="1" applyBorder="1"/>
    <xf numFmtId="9" fontId="6" fillId="0" borderId="0" xfId="1" applyFont="1" applyBorder="1" applyAlignment="1">
      <alignment horizontal="center" vertical="center"/>
    </xf>
    <xf numFmtId="9" fontId="6" fillId="0" borderId="0" xfId="1" applyFont="1" applyBorder="1" applyAlignment="1">
      <alignment horizontal="center"/>
    </xf>
    <xf numFmtId="9" fontId="3" fillId="0" borderId="0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9" fontId="3" fillId="0" borderId="1" xfId="1" applyFont="1" applyBorder="1" applyAlignment="1">
      <alignment horizontal="center"/>
    </xf>
    <xf numFmtId="0" fontId="3" fillId="0" borderId="1" xfId="0" applyFont="1" applyBorder="1"/>
    <xf numFmtId="0" fontId="1" fillId="0" borderId="0" xfId="0" applyFont="1" applyBorder="1"/>
    <xf numFmtId="0" fontId="18" fillId="0" borderId="1" xfId="0" applyFont="1" applyBorder="1"/>
    <xf numFmtId="0" fontId="15" fillId="0" borderId="1" xfId="0" applyFont="1" applyBorder="1"/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1" fillId="0" borderId="0" xfId="0" applyFont="1" applyBorder="1" applyAlignment="1">
      <alignment vertical="center"/>
    </xf>
    <xf numFmtId="3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/>
    <xf numFmtId="3" fontId="21" fillId="0" borderId="0" xfId="0" applyNumberFormat="1" applyFont="1" applyBorder="1"/>
    <xf numFmtId="0" fontId="21" fillId="0" borderId="0" xfId="0" applyFont="1"/>
    <xf numFmtId="0" fontId="22" fillId="0" borderId="0" xfId="0" applyFont="1" applyFill="1" applyBorder="1" applyAlignment="1">
      <alignment horizontal="left" vertical="center"/>
    </xf>
    <xf numFmtId="9" fontId="11" fillId="0" borderId="0" xfId="1" applyFont="1"/>
    <xf numFmtId="0" fontId="19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center"/>
    </xf>
    <xf numFmtId="0" fontId="23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/>
    <xf numFmtId="0" fontId="5" fillId="0" borderId="6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3" fontId="3" fillId="0" borderId="7" xfId="0" applyNumberFormat="1" applyFont="1" applyBorder="1"/>
    <xf numFmtId="9" fontId="6" fillId="0" borderId="7" xfId="1" applyFont="1" applyBorder="1" applyAlignment="1">
      <alignment horizontal="center" vertical="center"/>
    </xf>
    <xf numFmtId="9" fontId="6" fillId="0" borderId="7" xfId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23" fillId="0" borderId="0" xfId="0" applyFont="1" applyBorder="1"/>
    <xf numFmtId="0" fontId="11" fillId="2" borderId="0" xfId="2" applyFont="1" applyFill="1" applyAlignment="1">
      <alignment horizontal="left"/>
    </xf>
    <xf numFmtId="3" fontId="11" fillId="2" borderId="0" xfId="2" applyNumberFormat="1" applyFont="1" applyFill="1" applyAlignment="1">
      <alignment horizontal="right"/>
    </xf>
    <xf numFmtId="0" fontId="9" fillId="0" borderId="0" xfId="0" applyFont="1" applyBorder="1" applyAlignment="1">
      <alignment horizontal="left" vertical="center"/>
    </xf>
    <xf numFmtId="0" fontId="11" fillId="0" borderId="0" xfId="2" applyFont="1" applyFill="1" applyBorder="1" applyAlignment="1">
      <alignment horizontal="left" indent="1"/>
    </xf>
    <xf numFmtId="0" fontId="11" fillId="0" borderId="0" xfId="2" applyNumberFormat="1" applyFont="1" applyFill="1" applyBorder="1"/>
    <xf numFmtId="0" fontId="11" fillId="0" borderId="0" xfId="2" applyFont="1" applyFill="1" applyBorder="1"/>
    <xf numFmtId="0" fontId="11" fillId="0" borderId="0" xfId="2" applyFont="1" applyFill="1" applyBorder="1" applyAlignment="1">
      <alignment horizontal="left"/>
    </xf>
    <xf numFmtId="1" fontId="11" fillId="0" borderId="0" xfId="2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3" fontId="6" fillId="0" borderId="0" xfId="2" applyNumberFormat="1" applyFont="1" applyFill="1" applyBorder="1" applyAlignment="1">
      <alignment horizontal="right"/>
    </xf>
    <xf numFmtId="9" fontId="11" fillId="0" borderId="0" xfId="1" applyNumberFormat="1" applyFont="1" applyFill="1" applyBorder="1"/>
    <xf numFmtId="9" fontId="1" fillId="0" borderId="0" xfId="0" applyNumberFormat="1" applyFont="1"/>
    <xf numFmtId="0" fontId="25" fillId="0" borderId="0" xfId="2" applyFont="1"/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4" fillId="0" borderId="0" xfId="2" applyFont="1" applyBorder="1"/>
    <xf numFmtId="3" fontId="6" fillId="0" borderId="0" xfId="0" applyNumberFormat="1" applyFont="1" applyBorder="1"/>
    <xf numFmtId="9" fontId="1" fillId="0" borderId="0" xfId="0" applyNumberFormat="1" applyFont="1" applyBorder="1"/>
    <xf numFmtId="0" fontId="5" fillId="0" borderId="0" xfId="0" applyFont="1" applyBorder="1" applyAlignment="1">
      <alignment horizontal="left" vertical="center"/>
    </xf>
    <xf numFmtId="3" fontId="3" fillId="0" borderId="0" xfId="1" applyNumberFormat="1" applyFont="1"/>
    <xf numFmtId="3" fontId="3" fillId="0" borderId="0" xfId="0" applyNumberFormat="1" applyFont="1" applyFill="1"/>
    <xf numFmtId="3" fontId="1" fillId="0" borderId="1" xfId="0" applyNumberFormat="1" applyFont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9" fontId="3" fillId="0" borderId="0" xfId="1" applyFont="1" applyAlignment="1">
      <alignment horizontal="center"/>
    </xf>
    <xf numFmtId="9" fontId="6" fillId="0" borderId="7" xfId="1" applyNumberFormat="1" applyFont="1" applyBorder="1" applyAlignment="1">
      <alignment horizontal="center"/>
    </xf>
    <xf numFmtId="0" fontId="1" fillId="0" borderId="0" xfId="0" applyFont="1" applyFill="1"/>
    <xf numFmtId="0" fontId="13" fillId="0" borderId="0" xfId="0" applyFont="1" applyBorder="1"/>
    <xf numFmtId="0" fontId="13" fillId="0" borderId="1" xfId="0" applyFont="1" applyBorder="1"/>
    <xf numFmtId="0" fontId="15" fillId="0" borderId="0" xfId="0" applyFont="1" applyFill="1"/>
    <xf numFmtId="0" fontId="20" fillId="0" borderId="0" xfId="3" applyFont="1" applyBorder="1" applyAlignment="1">
      <alignment horizontal="left" vertical="center"/>
    </xf>
    <xf numFmtId="0" fontId="20" fillId="0" borderId="0" xfId="3" applyFont="1" applyAlignment="1">
      <alignment horizontal="left" vertical="center"/>
    </xf>
    <xf numFmtId="0" fontId="20" fillId="0" borderId="0" xfId="3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1" xfId="0" applyFont="1" applyBorder="1"/>
  </cellXfs>
  <cellStyles count="4">
    <cellStyle name="Lien hypertexte" xfId="3" builtinId="8"/>
    <cellStyle name="Normal" xfId="0" builtinId="0"/>
    <cellStyle name="Normal 2" xfId="2" xr:uid="{00000000-0005-0000-0000-00000200000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>
      <selection activeCell="K25" sqref="K25"/>
    </sheetView>
  </sheetViews>
  <sheetFormatPr baseColWidth="10" defaultColWidth="9.140625" defaultRowHeight="11.25" x14ac:dyDescent="0.2"/>
  <cols>
    <col min="1" max="16384" width="9.140625" style="62"/>
  </cols>
  <sheetData>
    <row r="1" spans="1:8" x14ac:dyDescent="0.2">
      <c r="A1" s="29" t="s">
        <v>70</v>
      </c>
    </row>
    <row r="3" spans="1:8" x14ac:dyDescent="0.2">
      <c r="B3" s="63" t="s">
        <v>83</v>
      </c>
    </row>
    <row r="4" spans="1:8" x14ac:dyDescent="0.2">
      <c r="B4" s="134" t="s">
        <v>84</v>
      </c>
      <c r="C4" s="134"/>
      <c r="D4" s="134"/>
      <c r="E4" s="134"/>
      <c r="F4" s="134"/>
    </row>
    <row r="5" spans="1:8" x14ac:dyDescent="0.2">
      <c r="B5" s="135" t="s">
        <v>91</v>
      </c>
      <c r="C5" s="135"/>
      <c r="D5" s="135"/>
      <c r="E5" s="135"/>
      <c r="F5" s="135"/>
      <c r="G5" s="135"/>
      <c r="H5" s="135"/>
    </row>
    <row r="6" spans="1:8" x14ac:dyDescent="0.2">
      <c r="B6" s="136" t="s">
        <v>85</v>
      </c>
      <c r="C6" s="136"/>
      <c r="D6" s="136"/>
    </row>
    <row r="7" spans="1:8" x14ac:dyDescent="0.2">
      <c r="B7" s="63" t="s">
        <v>81</v>
      </c>
    </row>
    <row r="8" spans="1:8" x14ac:dyDescent="0.2">
      <c r="B8" s="63" t="s">
        <v>96</v>
      </c>
    </row>
  </sheetData>
  <mergeCells count="3">
    <mergeCell ref="B4:F4"/>
    <mergeCell ref="B5:H5"/>
    <mergeCell ref="B6:D6"/>
  </mergeCells>
  <hyperlinks>
    <hyperlink ref="B3" location="'Tableau 1'!A1" display="Tableau 1 - Répartition des monuments historiques (immeubles) par type de propriétaire en 2019" xr:uid="{00000000-0004-0000-0000-000000000000}"/>
    <hyperlink ref="B4:F4" location="'Tableau 2'!A1" display="Tableau 2 –  Répartition des monuments historiques (immeubles) classés et inscrits par région en 2019" xr:uid="{00000000-0004-0000-0000-000001000000}"/>
    <hyperlink ref="B5:H5" location="'Tableau 3'!A1" display="Tableau 3 –  Fréquentation des 10 premiers monuments nationaux en termes de visites, 2017-2020" xr:uid="{00000000-0004-0000-0000-000002000000}"/>
    <hyperlink ref="B6:D6" location="'Tableau 4'!A1" display="Tableau 4 - Répartition des Maisons des Illustres en 2020" xr:uid="{00000000-0004-0000-0000-000003000000}"/>
    <hyperlink ref="B7" location="'Tableau 5'!A1" display="Tableau 5 - Répartition des jardins remarquables par région en 2020" xr:uid="{00000000-0004-0000-0000-000004000000}"/>
    <hyperlink ref="B8" location="'Graphique 1'!A1" display="Graphique 1 - Onze pays comptant le plus de bien inscrits au patrimoine mondial de l'Unesco en 2020" xr:uid="{00000000-0004-0000-0000-000005000000}"/>
  </hyperlinks>
  <pageMargins left="0.7" right="0.7" top="0.75" bottom="0.75" header="0.3" footer="0.3"/>
  <pageSetup paperSize="9" orientation="portrait" horizontalDpi="1200" verticalDpi="1200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1"/>
  <sheetViews>
    <sheetView workbookViewId="0">
      <selection activeCell="B36" sqref="B36:C36"/>
    </sheetView>
  </sheetViews>
  <sheetFormatPr baseColWidth="10" defaultColWidth="11.5703125" defaultRowHeight="11.25" x14ac:dyDescent="0.2"/>
  <cols>
    <col min="1" max="1" width="28.28515625" style="15" customWidth="1"/>
    <col min="2" max="2" width="22.28515625" style="15" customWidth="1"/>
    <col min="3" max="3" width="11.42578125" style="15" customWidth="1"/>
    <col min="4" max="16384" width="11.5703125" style="15"/>
  </cols>
  <sheetData>
    <row r="1" spans="1:5" x14ac:dyDescent="0.2">
      <c r="A1" s="20" t="s">
        <v>83</v>
      </c>
    </row>
    <row r="2" spans="1:5" x14ac:dyDescent="0.2">
      <c r="A2" s="3" t="s">
        <v>18</v>
      </c>
    </row>
    <row r="4" spans="1:5" ht="22.5" x14ac:dyDescent="0.2">
      <c r="A4" s="56" t="s">
        <v>19</v>
      </c>
      <c r="B4" s="57" t="s">
        <v>20</v>
      </c>
      <c r="C4" s="57" t="s">
        <v>3</v>
      </c>
    </row>
    <row r="5" spans="1:5" x14ac:dyDescent="0.2">
      <c r="A5" s="104" t="s">
        <v>21</v>
      </c>
      <c r="B5" s="105">
        <v>21392</v>
      </c>
      <c r="C5" s="61">
        <v>0.46459866806869959</v>
      </c>
      <c r="D5" s="85"/>
    </row>
    <row r="6" spans="1:5" x14ac:dyDescent="0.2">
      <c r="A6" s="104" t="s">
        <v>22</v>
      </c>
      <c r="B6" s="105">
        <v>19136</v>
      </c>
      <c r="C6" s="61">
        <v>0.41217577988082721</v>
      </c>
      <c r="D6" s="85"/>
    </row>
    <row r="7" spans="1:5" x14ac:dyDescent="0.2">
      <c r="A7" s="104" t="s">
        <v>23</v>
      </c>
      <c r="B7" s="105">
        <v>1740</v>
      </c>
      <c r="C7" s="61">
        <v>3.6869085173501577E-2</v>
      </c>
      <c r="D7" s="85"/>
      <c r="E7" s="85"/>
    </row>
    <row r="8" spans="1:5" x14ac:dyDescent="0.2">
      <c r="A8" s="104" t="s">
        <v>24</v>
      </c>
      <c r="B8" s="105">
        <v>1177</v>
      </c>
      <c r="C8" s="85">
        <f>B8/B16</f>
        <v>2.5470677342566545E-2</v>
      </c>
      <c r="D8" s="85"/>
    </row>
    <row r="9" spans="1:5" x14ac:dyDescent="0.2">
      <c r="A9" s="104" t="s">
        <v>25</v>
      </c>
      <c r="B9" s="105">
        <v>673</v>
      </c>
      <c r="C9" s="61">
        <v>1.4458464773922187E-2</v>
      </c>
      <c r="D9" s="85"/>
    </row>
    <row r="10" spans="1:5" x14ac:dyDescent="0.2">
      <c r="A10" s="104" t="s">
        <v>26</v>
      </c>
      <c r="B10" s="21">
        <v>298</v>
      </c>
      <c r="C10" s="61">
        <v>9.8799509288468278E-3</v>
      </c>
      <c r="D10" s="85"/>
    </row>
    <row r="11" spans="1:5" x14ac:dyDescent="0.2">
      <c r="A11" s="104" t="s">
        <v>27</v>
      </c>
      <c r="B11" s="105">
        <v>246</v>
      </c>
      <c r="C11" s="61">
        <v>5.7176656151419558E-3</v>
      </c>
      <c r="D11" s="85"/>
    </row>
    <row r="12" spans="1:5" x14ac:dyDescent="0.2">
      <c r="A12" s="104" t="s">
        <v>28</v>
      </c>
      <c r="B12" s="105">
        <v>298</v>
      </c>
      <c r="C12" s="61">
        <v>0.01</v>
      </c>
      <c r="D12" s="85"/>
    </row>
    <row r="13" spans="1:5" x14ac:dyDescent="0.2">
      <c r="A13" s="104" t="s">
        <v>29</v>
      </c>
      <c r="B13" s="105">
        <v>55</v>
      </c>
      <c r="C13" s="61">
        <v>1.0953382404486505E-3</v>
      </c>
      <c r="D13" s="85"/>
    </row>
    <row r="14" spans="1:5" x14ac:dyDescent="0.2">
      <c r="A14" s="104" t="s">
        <v>30</v>
      </c>
      <c r="B14" s="105">
        <v>29</v>
      </c>
      <c r="C14" s="61">
        <v>2.4097441289870313E-4</v>
      </c>
      <c r="D14" s="85"/>
    </row>
    <row r="15" spans="1:5" x14ac:dyDescent="0.2">
      <c r="A15" s="24" t="s">
        <v>31</v>
      </c>
      <c r="B15" s="25">
        <v>1166</v>
      </c>
      <c r="C15" s="61">
        <v>2.815019277953032E-2</v>
      </c>
      <c r="D15" s="85"/>
    </row>
    <row r="16" spans="1:5" x14ac:dyDescent="0.2">
      <c r="A16" s="26" t="s">
        <v>2</v>
      </c>
      <c r="B16" s="27">
        <v>46210</v>
      </c>
      <c r="C16" s="28">
        <v>100</v>
      </c>
    </row>
    <row r="17" spans="1:7" x14ac:dyDescent="0.2">
      <c r="A17" s="22" t="s">
        <v>32</v>
      </c>
      <c r="B17" s="19"/>
      <c r="C17" s="23"/>
    </row>
    <row r="18" spans="1:7" x14ac:dyDescent="0.2">
      <c r="A18" s="22" t="s">
        <v>33</v>
      </c>
      <c r="B18" s="19"/>
      <c r="C18" s="23"/>
      <c r="G18" s="15" t="s">
        <v>71</v>
      </c>
    </row>
    <row r="19" spans="1:7" x14ac:dyDescent="0.2">
      <c r="A19" s="8" t="s">
        <v>86</v>
      </c>
      <c r="B19" s="17"/>
    </row>
    <row r="20" spans="1:7" x14ac:dyDescent="0.2">
      <c r="A20" s="16"/>
      <c r="B20" s="31"/>
    </row>
    <row r="21" spans="1:7" x14ac:dyDescent="0.2">
      <c r="A21" s="16"/>
      <c r="B21" s="17"/>
    </row>
    <row r="22" spans="1:7" x14ac:dyDescent="0.2">
      <c r="A22" s="16"/>
      <c r="B22" s="17"/>
    </row>
    <row r="23" spans="1:7" x14ac:dyDescent="0.2">
      <c r="A23" s="107"/>
      <c r="B23" s="108"/>
      <c r="C23" s="114"/>
    </row>
    <row r="24" spans="1:7" x14ac:dyDescent="0.2">
      <c r="A24" s="107"/>
      <c r="B24" s="108"/>
      <c r="C24" s="114"/>
    </row>
    <row r="25" spans="1:7" x14ac:dyDescent="0.2">
      <c r="A25" s="110"/>
      <c r="B25" s="35"/>
      <c r="C25" s="111"/>
    </row>
    <row r="26" spans="1:7" x14ac:dyDescent="0.2">
      <c r="A26" s="110"/>
      <c r="B26" s="35"/>
      <c r="C26" s="111"/>
    </row>
    <row r="27" spans="1:7" x14ac:dyDescent="0.2">
      <c r="A27" s="110"/>
      <c r="B27" s="35"/>
      <c r="C27" s="111"/>
    </row>
    <row r="28" spans="1:7" x14ac:dyDescent="0.2">
      <c r="A28" s="110"/>
      <c r="B28" s="35"/>
      <c r="C28" s="111"/>
    </row>
    <row r="29" spans="1:7" x14ac:dyDescent="0.2">
      <c r="A29" s="110"/>
      <c r="B29" s="35"/>
      <c r="C29" s="111"/>
      <c r="D29" s="109"/>
      <c r="E29" s="109"/>
    </row>
    <row r="30" spans="1:7" x14ac:dyDescent="0.2">
      <c r="A30" s="110"/>
      <c r="B30" s="35"/>
      <c r="C30" s="111"/>
      <c r="D30" s="109"/>
      <c r="E30" s="109"/>
    </row>
    <row r="31" spans="1:7" x14ac:dyDescent="0.2">
      <c r="A31" s="110"/>
      <c r="B31" s="35"/>
      <c r="C31" s="111"/>
      <c r="D31" s="109"/>
      <c r="E31" s="109"/>
    </row>
    <row r="32" spans="1:7" x14ac:dyDescent="0.2">
      <c r="A32" s="110"/>
      <c r="B32" s="35"/>
      <c r="C32" s="111"/>
      <c r="D32" s="109"/>
      <c r="E32" s="109"/>
    </row>
    <row r="33" spans="1:5" x14ac:dyDescent="0.2">
      <c r="A33" s="110"/>
      <c r="B33" s="35"/>
      <c r="C33" s="111"/>
      <c r="D33" s="109"/>
      <c r="E33" s="109"/>
    </row>
    <row r="34" spans="1:5" x14ac:dyDescent="0.2">
      <c r="A34" s="110"/>
      <c r="B34" s="35"/>
      <c r="C34" s="111"/>
      <c r="D34" s="109"/>
      <c r="E34" s="109"/>
    </row>
    <row r="35" spans="1:5" x14ac:dyDescent="0.2">
      <c r="A35" s="110"/>
      <c r="B35" s="35"/>
      <c r="C35" s="111"/>
      <c r="D35" s="109"/>
      <c r="E35" s="109"/>
    </row>
    <row r="36" spans="1:5" x14ac:dyDescent="0.2">
      <c r="A36" s="112"/>
      <c r="B36" s="113"/>
      <c r="C36" s="111"/>
      <c r="D36" s="109"/>
      <c r="E36" s="109"/>
    </row>
    <row r="37" spans="1:5" x14ac:dyDescent="0.2">
      <c r="A37" s="110"/>
      <c r="B37" s="35"/>
      <c r="C37" s="111"/>
      <c r="D37" s="109"/>
      <c r="E37" s="109"/>
    </row>
    <row r="38" spans="1:5" x14ac:dyDescent="0.2">
      <c r="A38" s="110"/>
      <c r="B38" s="35"/>
      <c r="C38" s="111"/>
      <c r="D38" s="109"/>
      <c r="E38" s="109"/>
    </row>
    <row r="39" spans="1:5" x14ac:dyDescent="0.2">
      <c r="A39" s="110"/>
      <c r="B39" s="35"/>
      <c r="C39" s="111"/>
      <c r="D39" s="109"/>
      <c r="E39" s="109"/>
    </row>
    <row r="40" spans="1:5" x14ac:dyDescent="0.2">
      <c r="A40" s="110"/>
      <c r="B40" s="35"/>
      <c r="C40" s="111"/>
      <c r="D40" s="109"/>
      <c r="E40" s="109"/>
    </row>
    <row r="41" spans="1:5" x14ac:dyDescent="0.2">
      <c r="A41" s="110"/>
      <c r="B41" s="35"/>
      <c r="C41" s="111"/>
      <c r="D41" s="109"/>
      <c r="E41" s="109"/>
    </row>
    <row r="42" spans="1:5" x14ac:dyDescent="0.2">
      <c r="A42" s="112"/>
      <c r="B42" s="113"/>
      <c r="C42" s="111"/>
      <c r="D42" s="109"/>
      <c r="E42" s="109"/>
    </row>
    <row r="43" spans="1:5" x14ac:dyDescent="0.2">
      <c r="A43" s="110"/>
      <c r="B43" s="109"/>
      <c r="C43" s="109"/>
      <c r="D43" s="109"/>
      <c r="E43" s="109"/>
    </row>
    <row r="44" spans="1:5" x14ac:dyDescent="0.2">
      <c r="A44" s="110"/>
      <c r="B44" s="109"/>
      <c r="C44" s="109"/>
      <c r="D44" s="109"/>
      <c r="E44" s="109"/>
    </row>
    <row r="45" spans="1:5" x14ac:dyDescent="0.2">
      <c r="A45" s="45"/>
      <c r="B45" s="109"/>
      <c r="C45" s="109"/>
      <c r="D45" s="109"/>
      <c r="E45" s="109"/>
    </row>
    <row r="46" spans="1:5" x14ac:dyDescent="0.2">
      <c r="A46" s="107"/>
      <c r="B46" s="108"/>
      <c r="C46" s="109"/>
      <c r="D46" s="109"/>
      <c r="E46" s="109"/>
    </row>
    <row r="47" spans="1:5" x14ac:dyDescent="0.2">
      <c r="A47" s="18"/>
      <c r="B47" s="17"/>
    </row>
    <row r="48" spans="1:5" x14ac:dyDescent="0.2">
      <c r="A48" s="18"/>
      <c r="B48" s="17"/>
    </row>
    <row r="49" spans="1:2" x14ac:dyDescent="0.2">
      <c r="A49" s="18"/>
      <c r="B49" s="17"/>
    </row>
    <row r="50" spans="1:2" x14ac:dyDescent="0.2">
      <c r="A50" s="18"/>
      <c r="B50" s="17"/>
    </row>
    <row r="51" spans="1:2" x14ac:dyDescent="0.2">
      <c r="A51" s="18"/>
      <c r="B51" s="17"/>
    </row>
    <row r="52" spans="1:2" x14ac:dyDescent="0.2">
      <c r="A52" s="18"/>
      <c r="B52" s="17"/>
    </row>
    <row r="53" spans="1:2" x14ac:dyDescent="0.2">
      <c r="A53" s="18"/>
      <c r="B53" s="17"/>
    </row>
    <row r="54" spans="1:2" x14ac:dyDescent="0.2">
      <c r="A54" s="18"/>
      <c r="B54" s="17"/>
    </row>
    <row r="55" spans="1:2" x14ac:dyDescent="0.2">
      <c r="A55" s="18"/>
      <c r="B55" s="17"/>
    </row>
    <row r="56" spans="1:2" x14ac:dyDescent="0.2">
      <c r="A56" s="16"/>
      <c r="B56" s="17"/>
    </row>
    <row r="57" spans="1:2" x14ac:dyDescent="0.2">
      <c r="A57" s="18"/>
      <c r="B57" s="17"/>
    </row>
    <row r="58" spans="1:2" x14ac:dyDescent="0.2">
      <c r="A58" s="18"/>
      <c r="B58" s="17"/>
    </row>
    <row r="59" spans="1:2" x14ac:dyDescent="0.2">
      <c r="A59" s="18"/>
      <c r="B59" s="17"/>
    </row>
    <row r="60" spans="1:2" x14ac:dyDescent="0.2">
      <c r="A60" s="18"/>
      <c r="B60" s="17"/>
    </row>
    <row r="61" spans="1:2" x14ac:dyDescent="0.2">
      <c r="A61" s="18"/>
      <c r="B61" s="17"/>
    </row>
    <row r="62" spans="1:2" x14ac:dyDescent="0.2">
      <c r="A62" s="18"/>
      <c r="B62" s="17"/>
    </row>
    <row r="63" spans="1:2" x14ac:dyDescent="0.2">
      <c r="A63" s="18"/>
      <c r="B63" s="17"/>
    </row>
    <row r="64" spans="1:2" x14ac:dyDescent="0.2">
      <c r="A64" s="18"/>
      <c r="B64" s="17"/>
    </row>
    <row r="65" spans="1:2" x14ac:dyDescent="0.2">
      <c r="A65" s="18"/>
      <c r="B65" s="17"/>
    </row>
    <row r="66" spans="1:2" x14ac:dyDescent="0.2">
      <c r="A66" s="18"/>
      <c r="B66" s="17"/>
    </row>
    <row r="67" spans="1:2" x14ac:dyDescent="0.2">
      <c r="A67" s="16"/>
      <c r="B67" s="17"/>
    </row>
    <row r="68" spans="1:2" x14ac:dyDescent="0.2">
      <c r="A68" s="18"/>
      <c r="B68" s="17"/>
    </row>
    <row r="69" spans="1:2" x14ac:dyDescent="0.2">
      <c r="A69" s="18"/>
      <c r="B69" s="17"/>
    </row>
    <row r="70" spans="1:2" x14ac:dyDescent="0.2">
      <c r="A70" s="18"/>
      <c r="B70" s="17"/>
    </row>
    <row r="71" spans="1:2" x14ac:dyDescent="0.2">
      <c r="A71" s="18"/>
      <c r="B71" s="17"/>
    </row>
    <row r="72" spans="1:2" x14ac:dyDescent="0.2">
      <c r="A72" s="18"/>
      <c r="B72" s="17"/>
    </row>
    <row r="73" spans="1:2" x14ac:dyDescent="0.2">
      <c r="A73" s="18"/>
      <c r="B73" s="17"/>
    </row>
    <row r="74" spans="1:2" x14ac:dyDescent="0.2">
      <c r="A74" s="16"/>
      <c r="B74" s="17"/>
    </row>
    <row r="75" spans="1:2" x14ac:dyDescent="0.2">
      <c r="A75" s="18"/>
      <c r="B75" s="17"/>
    </row>
    <row r="76" spans="1:2" x14ac:dyDescent="0.2">
      <c r="A76" s="18"/>
      <c r="B76" s="17"/>
    </row>
    <row r="77" spans="1:2" x14ac:dyDescent="0.2">
      <c r="A77" s="18"/>
      <c r="B77" s="17"/>
    </row>
    <row r="78" spans="1:2" x14ac:dyDescent="0.2">
      <c r="A78" s="18"/>
      <c r="B78" s="17"/>
    </row>
    <row r="79" spans="1:2" x14ac:dyDescent="0.2">
      <c r="A79" s="18"/>
      <c r="B79" s="17"/>
    </row>
    <row r="80" spans="1:2" x14ac:dyDescent="0.2">
      <c r="A80" s="18"/>
      <c r="B80" s="17"/>
    </row>
    <row r="81" spans="1:2" x14ac:dyDescent="0.2">
      <c r="A81" s="18"/>
      <c r="B81" s="17"/>
    </row>
    <row r="82" spans="1:2" x14ac:dyDescent="0.2">
      <c r="A82" s="18"/>
      <c r="B82" s="17"/>
    </row>
    <row r="83" spans="1:2" x14ac:dyDescent="0.2">
      <c r="A83" s="18"/>
      <c r="B83" s="17"/>
    </row>
    <row r="84" spans="1:2" x14ac:dyDescent="0.2">
      <c r="A84" s="18"/>
      <c r="B84" s="17"/>
    </row>
    <row r="85" spans="1:2" x14ac:dyDescent="0.2">
      <c r="A85" s="18"/>
      <c r="B85" s="17"/>
    </row>
    <row r="86" spans="1:2" x14ac:dyDescent="0.2">
      <c r="A86" s="16"/>
      <c r="B86" s="17"/>
    </row>
    <row r="87" spans="1:2" x14ac:dyDescent="0.2">
      <c r="A87" s="18"/>
      <c r="B87" s="17"/>
    </row>
    <row r="88" spans="1:2" x14ac:dyDescent="0.2">
      <c r="A88" s="18"/>
      <c r="B88" s="17"/>
    </row>
    <row r="89" spans="1:2" x14ac:dyDescent="0.2">
      <c r="A89" s="18"/>
      <c r="B89" s="17"/>
    </row>
    <row r="90" spans="1:2" x14ac:dyDescent="0.2">
      <c r="A90" s="18"/>
      <c r="B90" s="17"/>
    </row>
    <row r="91" spans="1:2" x14ac:dyDescent="0.2">
      <c r="A91" s="18"/>
      <c r="B91" s="17"/>
    </row>
    <row r="92" spans="1:2" x14ac:dyDescent="0.2">
      <c r="A92" s="18"/>
      <c r="B92" s="17"/>
    </row>
    <row r="93" spans="1:2" x14ac:dyDescent="0.2">
      <c r="A93" s="18"/>
      <c r="B93" s="17"/>
    </row>
    <row r="94" spans="1:2" x14ac:dyDescent="0.2">
      <c r="A94" s="18"/>
      <c r="B94" s="17"/>
    </row>
    <row r="95" spans="1:2" x14ac:dyDescent="0.2">
      <c r="A95" s="18"/>
      <c r="B95" s="17"/>
    </row>
    <row r="96" spans="1:2" x14ac:dyDescent="0.2">
      <c r="A96" s="18"/>
      <c r="B96" s="17"/>
    </row>
    <row r="97" spans="1:2" x14ac:dyDescent="0.2">
      <c r="A97" s="18"/>
      <c r="B97" s="17"/>
    </row>
    <row r="98" spans="1:2" x14ac:dyDescent="0.2">
      <c r="A98" s="16"/>
      <c r="B98" s="17"/>
    </row>
    <row r="99" spans="1:2" x14ac:dyDescent="0.2">
      <c r="A99" s="18"/>
      <c r="B99" s="17"/>
    </row>
    <row r="100" spans="1:2" x14ac:dyDescent="0.2">
      <c r="A100" s="18"/>
      <c r="B100" s="17"/>
    </row>
    <row r="101" spans="1:2" x14ac:dyDescent="0.2">
      <c r="A101" s="18"/>
      <c r="B101" s="17"/>
    </row>
    <row r="102" spans="1:2" x14ac:dyDescent="0.2">
      <c r="A102" s="18"/>
      <c r="B102" s="17"/>
    </row>
    <row r="103" spans="1:2" x14ac:dyDescent="0.2">
      <c r="A103" s="18"/>
      <c r="B103" s="17"/>
    </row>
    <row r="104" spans="1:2" x14ac:dyDescent="0.2">
      <c r="A104" s="18"/>
      <c r="B104" s="17"/>
    </row>
    <row r="105" spans="1:2" x14ac:dyDescent="0.2">
      <c r="A105" s="18"/>
      <c r="B105" s="17"/>
    </row>
    <row r="106" spans="1:2" x14ac:dyDescent="0.2">
      <c r="A106" s="18"/>
      <c r="B106" s="17"/>
    </row>
    <row r="107" spans="1:2" x14ac:dyDescent="0.2">
      <c r="A107" s="18"/>
      <c r="B107" s="17"/>
    </row>
    <row r="108" spans="1:2" x14ac:dyDescent="0.2">
      <c r="A108" s="18"/>
      <c r="B108" s="17"/>
    </row>
    <row r="109" spans="1:2" x14ac:dyDescent="0.2">
      <c r="A109" s="16"/>
      <c r="B109" s="17"/>
    </row>
    <row r="110" spans="1:2" x14ac:dyDescent="0.2">
      <c r="A110" s="18"/>
      <c r="B110" s="17"/>
    </row>
    <row r="111" spans="1:2" x14ac:dyDescent="0.2">
      <c r="A111" s="18"/>
      <c r="B111" s="17"/>
    </row>
    <row r="112" spans="1:2" x14ac:dyDescent="0.2">
      <c r="A112" s="18"/>
      <c r="B112" s="17"/>
    </row>
    <row r="113" spans="1:2" x14ac:dyDescent="0.2">
      <c r="A113" s="18"/>
      <c r="B113" s="17"/>
    </row>
    <row r="114" spans="1:2" x14ac:dyDescent="0.2">
      <c r="A114" s="18"/>
      <c r="B114" s="17"/>
    </row>
    <row r="115" spans="1:2" x14ac:dyDescent="0.2">
      <c r="A115" s="18"/>
      <c r="B115" s="17"/>
    </row>
    <row r="116" spans="1:2" x14ac:dyDescent="0.2">
      <c r="A116" s="18"/>
      <c r="B116" s="17"/>
    </row>
    <row r="117" spans="1:2" x14ac:dyDescent="0.2">
      <c r="A117" s="18"/>
      <c r="B117" s="17"/>
    </row>
    <row r="118" spans="1:2" x14ac:dyDescent="0.2">
      <c r="A118" s="18"/>
      <c r="B118" s="17"/>
    </row>
    <row r="119" spans="1:2" x14ac:dyDescent="0.2">
      <c r="A119" s="16"/>
      <c r="B119" s="17"/>
    </row>
    <row r="120" spans="1:2" x14ac:dyDescent="0.2">
      <c r="A120" s="18"/>
      <c r="B120" s="17"/>
    </row>
    <row r="121" spans="1:2" x14ac:dyDescent="0.2">
      <c r="A121" s="18"/>
      <c r="B121" s="17"/>
    </row>
    <row r="122" spans="1:2" x14ac:dyDescent="0.2">
      <c r="A122" s="18"/>
      <c r="B122" s="17"/>
    </row>
    <row r="123" spans="1:2" x14ac:dyDescent="0.2">
      <c r="A123" s="18"/>
      <c r="B123" s="17"/>
    </row>
    <row r="124" spans="1:2" x14ac:dyDescent="0.2">
      <c r="A124" s="18"/>
      <c r="B124" s="17"/>
    </row>
    <row r="125" spans="1:2" x14ac:dyDescent="0.2">
      <c r="A125" s="18"/>
      <c r="B125" s="17"/>
    </row>
    <row r="126" spans="1:2" x14ac:dyDescent="0.2">
      <c r="A126" s="18"/>
      <c r="B126" s="17"/>
    </row>
    <row r="127" spans="1:2" x14ac:dyDescent="0.2">
      <c r="A127" s="16"/>
      <c r="B127" s="17"/>
    </row>
    <row r="128" spans="1:2" x14ac:dyDescent="0.2">
      <c r="A128" s="18"/>
      <c r="B128" s="17"/>
    </row>
    <row r="129" spans="1:2" x14ac:dyDescent="0.2">
      <c r="A129" s="18"/>
      <c r="B129" s="17"/>
    </row>
    <row r="130" spans="1:2" x14ac:dyDescent="0.2">
      <c r="A130" s="18"/>
      <c r="B130" s="17"/>
    </row>
    <row r="131" spans="1:2" x14ac:dyDescent="0.2">
      <c r="A131" s="18"/>
      <c r="B131" s="17"/>
    </row>
    <row r="132" spans="1:2" x14ac:dyDescent="0.2">
      <c r="A132" s="18"/>
      <c r="B132" s="17"/>
    </row>
    <row r="133" spans="1:2" x14ac:dyDescent="0.2">
      <c r="A133" s="18"/>
      <c r="B133" s="17"/>
    </row>
    <row r="134" spans="1:2" x14ac:dyDescent="0.2">
      <c r="A134" s="18"/>
      <c r="B134" s="17"/>
    </row>
    <row r="135" spans="1:2" x14ac:dyDescent="0.2">
      <c r="A135" s="18"/>
      <c r="B135" s="17"/>
    </row>
    <row r="136" spans="1:2" x14ac:dyDescent="0.2">
      <c r="A136" s="18"/>
      <c r="B136" s="17"/>
    </row>
    <row r="137" spans="1:2" x14ac:dyDescent="0.2">
      <c r="A137" s="18"/>
      <c r="B137" s="17"/>
    </row>
    <row r="138" spans="1:2" x14ac:dyDescent="0.2">
      <c r="A138" s="18"/>
      <c r="B138" s="17"/>
    </row>
    <row r="139" spans="1:2" x14ac:dyDescent="0.2">
      <c r="A139" s="16"/>
      <c r="B139" s="17"/>
    </row>
    <row r="140" spans="1:2" x14ac:dyDescent="0.2">
      <c r="A140" s="18"/>
      <c r="B140" s="17"/>
    </row>
    <row r="141" spans="1:2" x14ac:dyDescent="0.2">
      <c r="A141" s="18"/>
      <c r="B141" s="17"/>
    </row>
    <row r="142" spans="1:2" x14ac:dyDescent="0.2">
      <c r="A142" s="18"/>
      <c r="B142" s="17"/>
    </row>
    <row r="143" spans="1:2" x14ac:dyDescent="0.2">
      <c r="A143" s="18"/>
      <c r="B143" s="17"/>
    </row>
    <row r="144" spans="1:2" x14ac:dyDescent="0.2">
      <c r="A144" s="18"/>
      <c r="B144" s="17"/>
    </row>
    <row r="145" spans="1:2" x14ac:dyDescent="0.2">
      <c r="A145" s="18"/>
      <c r="B145" s="17"/>
    </row>
    <row r="146" spans="1:2" x14ac:dyDescent="0.2">
      <c r="A146" s="18"/>
      <c r="B146" s="17"/>
    </row>
    <row r="147" spans="1:2" x14ac:dyDescent="0.2">
      <c r="A147" s="18"/>
      <c r="B147" s="17"/>
    </row>
    <row r="148" spans="1:2" x14ac:dyDescent="0.2">
      <c r="A148" s="18"/>
      <c r="B148" s="17"/>
    </row>
    <row r="149" spans="1:2" x14ac:dyDescent="0.2">
      <c r="A149" s="18"/>
      <c r="B149" s="17"/>
    </row>
    <row r="150" spans="1:2" x14ac:dyDescent="0.2">
      <c r="A150" s="16"/>
      <c r="B150" s="17"/>
    </row>
    <row r="151" spans="1:2" x14ac:dyDescent="0.2">
      <c r="A151" s="18"/>
      <c r="B151" s="17"/>
    </row>
    <row r="152" spans="1:2" x14ac:dyDescent="0.2">
      <c r="A152" s="18"/>
      <c r="B152" s="17"/>
    </row>
    <row r="153" spans="1:2" x14ac:dyDescent="0.2">
      <c r="A153" s="18"/>
      <c r="B153" s="17"/>
    </row>
    <row r="154" spans="1:2" x14ac:dyDescent="0.2">
      <c r="A154" s="18"/>
      <c r="B154" s="17"/>
    </row>
    <row r="155" spans="1:2" x14ac:dyDescent="0.2">
      <c r="A155" s="18"/>
      <c r="B155" s="17"/>
    </row>
    <row r="156" spans="1:2" x14ac:dyDescent="0.2">
      <c r="A156" s="18"/>
      <c r="B156" s="17"/>
    </row>
    <row r="157" spans="1:2" x14ac:dyDescent="0.2">
      <c r="A157" s="18"/>
      <c r="B157" s="17"/>
    </row>
    <row r="158" spans="1:2" x14ac:dyDescent="0.2">
      <c r="A158" s="18"/>
      <c r="B158" s="17"/>
    </row>
    <row r="159" spans="1:2" x14ac:dyDescent="0.2">
      <c r="A159" s="18"/>
      <c r="B159" s="17"/>
    </row>
    <row r="160" spans="1:2" x14ac:dyDescent="0.2">
      <c r="A160" s="18"/>
      <c r="B160" s="17"/>
    </row>
    <row r="161" spans="1:2" x14ac:dyDescent="0.2">
      <c r="A161" s="18"/>
      <c r="B161" s="17"/>
    </row>
    <row r="162" spans="1:2" x14ac:dyDescent="0.2">
      <c r="A162" s="16"/>
      <c r="B162" s="17"/>
    </row>
    <row r="163" spans="1:2" x14ac:dyDescent="0.2">
      <c r="A163" s="18"/>
      <c r="B163" s="17"/>
    </row>
    <row r="164" spans="1:2" x14ac:dyDescent="0.2">
      <c r="A164" s="18"/>
      <c r="B164" s="17"/>
    </row>
    <row r="165" spans="1:2" x14ac:dyDescent="0.2">
      <c r="A165" s="18"/>
      <c r="B165" s="17"/>
    </row>
    <row r="166" spans="1:2" x14ac:dyDescent="0.2">
      <c r="A166" s="18"/>
      <c r="B166" s="17"/>
    </row>
    <row r="167" spans="1:2" x14ac:dyDescent="0.2">
      <c r="A167" s="18"/>
      <c r="B167" s="17"/>
    </row>
    <row r="168" spans="1:2" x14ac:dyDescent="0.2">
      <c r="A168" s="18"/>
      <c r="B168" s="17"/>
    </row>
    <row r="169" spans="1:2" x14ac:dyDescent="0.2">
      <c r="A169" s="18"/>
      <c r="B169" s="17"/>
    </row>
    <row r="170" spans="1:2" x14ac:dyDescent="0.2">
      <c r="A170" s="18"/>
      <c r="B170" s="17"/>
    </row>
    <row r="171" spans="1:2" x14ac:dyDescent="0.2">
      <c r="A171" s="18"/>
      <c r="B171" s="17"/>
    </row>
    <row r="172" spans="1:2" x14ac:dyDescent="0.2">
      <c r="A172" s="18"/>
      <c r="B172" s="17"/>
    </row>
    <row r="173" spans="1:2" x14ac:dyDescent="0.2">
      <c r="A173" s="16"/>
      <c r="B173" s="17"/>
    </row>
    <row r="174" spans="1:2" x14ac:dyDescent="0.2">
      <c r="A174" s="18"/>
      <c r="B174" s="17"/>
    </row>
    <row r="175" spans="1:2" x14ac:dyDescent="0.2">
      <c r="A175" s="18"/>
      <c r="B175" s="17"/>
    </row>
    <row r="176" spans="1:2" x14ac:dyDescent="0.2">
      <c r="A176" s="18"/>
      <c r="B176" s="17"/>
    </row>
    <row r="177" spans="1:2" x14ac:dyDescent="0.2">
      <c r="A177" s="18"/>
      <c r="B177" s="17"/>
    </row>
    <row r="178" spans="1:2" x14ac:dyDescent="0.2">
      <c r="A178" s="18"/>
      <c r="B178" s="17"/>
    </row>
    <row r="179" spans="1:2" x14ac:dyDescent="0.2">
      <c r="A179" s="18"/>
      <c r="B179" s="17"/>
    </row>
    <row r="180" spans="1:2" x14ac:dyDescent="0.2">
      <c r="A180" s="18"/>
      <c r="B180" s="17"/>
    </row>
    <row r="181" spans="1:2" x14ac:dyDescent="0.2">
      <c r="A181" s="18"/>
      <c r="B181" s="17"/>
    </row>
    <row r="182" spans="1:2" x14ac:dyDescent="0.2">
      <c r="A182" s="18"/>
      <c r="B182" s="17"/>
    </row>
    <row r="183" spans="1:2" x14ac:dyDescent="0.2">
      <c r="A183" s="18"/>
      <c r="B183" s="17"/>
    </row>
    <row r="184" spans="1:2" x14ac:dyDescent="0.2">
      <c r="A184" s="18"/>
      <c r="B184" s="17"/>
    </row>
    <row r="185" spans="1:2" x14ac:dyDescent="0.2">
      <c r="A185" s="16"/>
      <c r="B185" s="17"/>
    </row>
    <row r="186" spans="1:2" x14ac:dyDescent="0.2">
      <c r="A186" s="18"/>
      <c r="B186" s="17"/>
    </row>
    <row r="187" spans="1:2" x14ac:dyDescent="0.2">
      <c r="A187" s="18"/>
      <c r="B187" s="17"/>
    </row>
    <row r="188" spans="1:2" x14ac:dyDescent="0.2">
      <c r="A188" s="18"/>
      <c r="B188" s="17"/>
    </row>
    <row r="189" spans="1:2" x14ac:dyDescent="0.2">
      <c r="A189" s="18"/>
      <c r="B189" s="17"/>
    </row>
    <row r="190" spans="1:2" x14ac:dyDescent="0.2">
      <c r="A190" s="18"/>
      <c r="B190" s="17"/>
    </row>
    <row r="191" spans="1:2" x14ac:dyDescent="0.2">
      <c r="A191" s="16"/>
      <c r="B191" s="17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workbookViewId="0">
      <selection sqref="A1:E1"/>
    </sheetView>
  </sheetViews>
  <sheetFormatPr baseColWidth="10" defaultColWidth="11.42578125" defaultRowHeight="11.25" x14ac:dyDescent="0.2"/>
  <cols>
    <col min="1" max="1" width="32.140625" style="1" customWidth="1"/>
    <col min="2" max="4" width="11.7109375" style="1" customWidth="1"/>
    <col min="5" max="16384" width="11.42578125" style="1"/>
  </cols>
  <sheetData>
    <row r="1" spans="1:6" s="4" customFormat="1" x14ac:dyDescent="0.2">
      <c r="A1" s="137" t="s">
        <v>84</v>
      </c>
      <c r="B1" s="137"/>
      <c r="C1" s="137"/>
      <c r="D1" s="137"/>
      <c r="E1" s="137"/>
    </row>
    <row r="2" spans="1:6" x14ac:dyDescent="0.2">
      <c r="A2" s="3" t="s">
        <v>18</v>
      </c>
      <c r="B2" s="2"/>
      <c r="C2" s="2"/>
      <c r="D2" s="2"/>
      <c r="E2" s="2"/>
    </row>
    <row r="4" spans="1:6" ht="22.5" x14ac:dyDescent="0.2">
      <c r="A4" s="5"/>
      <c r="B4" s="6" t="s">
        <v>0</v>
      </c>
      <c r="C4" s="6" t="s">
        <v>1</v>
      </c>
      <c r="D4" s="7" t="s">
        <v>2</v>
      </c>
      <c r="E4" s="7" t="s">
        <v>3</v>
      </c>
    </row>
    <row r="5" spans="1:6" x14ac:dyDescent="0.2">
      <c r="A5" s="8" t="s">
        <v>4</v>
      </c>
      <c r="B5" s="116">
        <v>1489</v>
      </c>
      <c r="C5" s="116">
        <v>3438</v>
      </c>
      <c r="D5" s="10">
        <v>4927</v>
      </c>
      <c r="E5" s="115">
        <f>D5/$D$19</f>
        <v>0.10662194330231552</v>
      </c>
    </row>
    <row r="6" spans="1:6" x14ac:dyDescent="0.2">
      <c r="A6" s="8" t="s">
        <v>5</v>
      </c>
      <c r="B6" s="116">
        <v>1159</v>
      </c>
      <c r="C6" s="116">
        <v>2551</v>
      </c>
      <c r="D6" s="10">
        <v>3710</v>
      </c>
      <c r="E6" s="115">
        <f t="shared" ref="E6:E18" si="0">D6/$D$19</f>
        <v>8.0285652456178316E-2</v>
      </c>
    </row>
    <row r="7" spans="1:6" x14ac:dyDescent="0.2">
      <c r="A7" s="8" t="s">
        <v>6</v>
      </c>
      <c r="B7" s="116">
        <v>1150</v>
      </c>
      <c r="C7" s="116">
        <v>2041</v>
      </c>
      <c r="D7" s="10">
        <v>3191</v>
      </c>
      <c r="E7" s="115">
        <f t="shared" si="0"/>
        <v>6.9054317247349062E-2</v>
      </c>
    </row>
    <row r="8" spans="1:6" x14ac:dyDescent="0.2">
      <c r="A8" s="8" t="s">
        <v>7</v>
      </c>
      <c r="B8" s="116">
        <v>866</v>
      </c>
      <c r="C8" s="116">
        <v>1968</v>
      </c>
      <c r="D8" s="10">
        <v>2834</v>
      </c>
      <c r="E8" s="115">
        <f t="shared" si="0"/>
        <v>6.1328716727980959E-2</v>
      </c>
    </row>
    <row r="9" spans="1:6" x14ac:dyDescent="0.2">
      <c r="A9" s="8" t="s">
        <v>8</v>
      </c>
      <c r="B9" s="116">
        <v>146</v>
      </c>
      <c r="C9" s="116">
        <v>190</v>
      </c>
      <c r="D9" s="10">
        <v>336</v>
      </c>
      <c r="E9" s="115">
        <f t="shared" si="0"/>
        <v>7.2711534299935076E-3</v>
      </c>
    </row>
    <row r="10" spans="1:6" x14ac:dyDescent="0.2">
      <c r="A10" s="8" t="s">
        <v>9</v>
      </c>
      <c r="B10" s="116">
        <v>1677</v>
      </c>
      <c r="C10" s="116">
        <v>2902</v>
      </c>
      <c r="D10" s="10">
        <v>4579</v>
      </c>
      <c r="E10" s="115">
        <f t="shared" si="0"/>
        <v>9.9091105821250816E-2</v>
      </c>
    </row>
    <row r="11" spans="1:6" x14ac:dyDescent="0.2">
      <c r="A11" s="8" t="s">
        <v>10</v>
      </c>
      <c r="B11" s="116">
        <v>1160</v>
      </c>
      <c r="C11" s="116">
        <v>2077</v>
      </c>
      <c r="D11" s="10">
        <v>3237</v>
      </c>
      <c r="E11" s="115">
        <f t="shared" si="0"/>
        <v>7.0049772776455313E-2</v>
      </c>
    </row>
    <row r="12" spans="1:6" x14ac:dyDescent="0.2">
      <c r="A12" s="8" t="s">
        <v>11</v>
      </c>
      <c r="B12" s="116">
        <v>1222</v>
      </c>
      <c r="C12" s="116">
        <v>2738</v>
      </c>
      <c r="D12" s="10">
        <v>3960</v>
      </c>
      <c r="E12" s="115">
        <f t="shared" si="0"/>
        <v>8.5695736853494908E-2</v>
      </c>
    </row>
    <row r="13" spans="1:6" x14ac:dyDescent="0.2">
      <c r="A13" s="8" t="s">
        <v>12</v>
      </c>
      <c r="B13" s="116">
        <v>978</v>
      </c>
      <c r="C13" s="116">
        <v>2092</v>
      </c>
      <c r="D13" s="10">
        <v>3070</v>
      </c>
      <c r="E13" s="115">
        <f t="shared" si="0"/>
        <v>6.6435836399047821E-2</v>
      </c>
    </row>
    <row r="14" spans="1:6" x14ac:dyDescent="0.2">
      <c r="A14" s="8" t="s">
        <v>13</v>
      </c>
      <c r="B14" s="116">
        <v>1903</v>
      </c>
      <c r="C14" s="116">
        <v>4396</v>
      </c>
      <c r="D14" s="10">
        <v>6299</v>
      </c>
      <c r="E14" s="115">
        <f t="shared" si="0"/>
        <v>0.136312486474789</v>
      </c>
      <c r="F14" s="58"/>
    </row>
    <row r="15" spans="1:6" x14ac:dyDescent="0.2">
      <c r="A15" s="8" t="s">
        <v>14</v>
      </c>
      <c r="B15" s="116">
        <v>1494</v>
      </c>
      <c r="C15" s="116">
        <v>3486</v>
      </c>
      <c r="D15" s="10">
        <v>4980</v>
      </c>
      <c r="E15" s="115">
        <f t="shared" si="0"/>
        <v>0.10776888119454664</v>
      </c>
    </row>
    <row r="16" spans="1:6" x14ac:dyDescent="0.2">
      <c r="A16" s="8" t="s">
        <v>15</v>
      </c>
      <c r="B16" s="116">
        <v>675</v>
      </c>
      <c r="C16" s="116">
        <v>1479</v>
      </c>
      <c r="D16" s="10">
        <v>2154</v>
      </c>
      <c r="E16" s="115">
        <f t="shared" si="0"/>
        <v>4.6613287167279811E-2</v>
      </c>
    </row>
    <row r="17" spans="1:5" x14ac:dyDescent="0.2">
      <c r="A17" s="8" t="s">
        <v>16</v>
      </c>
      <c r="B17" s="116">
        <v>913</v>
      </c>
      <c r="C17" s="116">
        <v>1459</v>
      </c>
      <c r="D17" s="10">
        <v>2372</v>
      </c>
      <c r="E17" s="115">
        <f t="shared" si="0"/>
        <v>5.1330880761739882E-2</v>
      </c>
    </row>
    <row r="18" spans="1:5" x14ac:dyDescent="0.2">
      <c r="A18" s="8" t="s">
        <v>17</v>
      </c>
      <c r="B18" s="116">
        <v>132</v>
      </c>
      <c r="C18" s="116">
        <v>429</v>
      </c>
      <c r="D18" s="10">
        <v>561</v>
      </c>
      <c r="E18" s="115">
        <f t="shared" si="0"/>
        <v>1.2140229387578446E-2</v>
      </c>
    </row>
    <row r="19" spans="1:5" x14ac:dyDescent="0.2">
      <c r="A19" s="12" t="s">
        <v>2</v>
      </c>
      <c r="B19" s="13">
        <f>SUM(B5:B18)</f>
        <v>14964</v>
      </c>
      <c r="C19" s="13">
        <f>SUM(C5:C18)</f>
        <v>31246</v>
      </c>
      <c r="D19" s="13">
        <f>SUM(D5:D18)</f>
        <v>46210</v>
      </c>
      <c r="E19" s="14">
        <v>1</v>
      </c>
    </row>
    <row r="21" spans="1:5" x14ac:dyDescent="0.2">
      <c r="A21" s="8" t="s">
        <v>86</v>
      </c>
      <c r="D21" s="30"/>
    </row>
    <row r="24" spans="1:5" s="4" customFormat="1" x14ac:dyDescent="0.2"/>
    <row r="25" spans="1:5" s="4" customFormat="1" x14ac:dyDescent="0.2">
      <c r="A25" s="117"/>
      <c r="B25" s="118"/>
      <c r="C25" s="118"/>
      <c r="D25" s="119"/>
      <c r="E25" s="119"/>
    </row>
    <row r="26" spans="1:5" s="4" customFormat="1" ht="15" x14ac:dyDescent="0.25">
      <c r="A26" s="106"/>
      <c r="B26" s="120"/>
      <c r="C26" s="120"/>
      <c r="D26" s="121"/>
      <c r="E26" s="122"/>
    </row>
    <row r="27" spans="1:5" s="4" customFormat="1" ht="15" x14ac:dyDescent="0.25">
      <c r="A27" s="106"/>
      <c r="B27" s="120"/>
      <c r="C27" s="120"/>
      <c r="D27" s="121"/>
      <c r="E27" s="122"/>
    </row>
    <row r="28" spans="1:5" s="4" customFormat="1" ht="15" x14ac:dyDescent="0.25">
      <c r="A28" s="106"/>
      <c r="B28" s="120"/>
      <c r="C28" s="120"/>
      <c r="D28" s="121"/>
      <c r="E28" s="122"/>
    </row>
    <row r="29" spans="1:5" s="4" customFormat="1" ht="15" x14ac:dyDescent="0.25">
      <c r="A29" s="106"/>
      <c r="B29" s="120"/>
      <c r="C29" s="120"/>
      <c r="D29" s="121"/>
      <c r="E29" s="122"/>
    </row>
    <row r="30" spans="1:5" s="4" customFormat="1" ht="15" x14ac:dyDescent="0.25">
      <c r="A30" s="106"/>
      <c r="B30" s="120"/>
      <c r="C30" s="120"/>
      <c r="D30" s="121"/>
      <c r="E30" s="122"/>
    </row>
    <row r="31" spans="1:5" s="4" customFormat="1" ht="15" x14ac:dyDescent="0.25">
      <c r="A31" s="106"/>
      <c r="B31" s="120"/>
      <c r="C31" s="120"/>
      <c r="D31" s="121"/>
      <c r="E31" s="122"/>
    </row>
    <row r="32" spans="1:5" s="4" customFormat="1" ht="15" x14ac:dyDescent="0.25">
      <c r="A32" s="106"/>
      <c r="B32" s="120"/>
      <c r="C32" s="120"/>
      <c r="D32" s="121"/>
      <c r="E32" s="122"/>
    </row>
    <row r="33" spans="1:5" s="4" customFormat="1" ht="15" x14ac:dyDescent="0.25">
      <c r="A33" s="106"/>
      <c r="B33" s="120"/>
      <c r="C33" s="120"/>
      <c r="D33" s="121"/>
      <c r="E33" s="122"/>
    </row>
    <row r="34" spans="1:5" s="4" customFormat="1" ht="15" x14ac:dyDescent="0.25">
      <c r="A34" s="106"/>
      <c r="B34" s="120"/>
      <c r="C34" s="120"/>
      <c r="D34" s="121"/>
      <c r="E34" s="122"/>
    </row>
    <row r="35" spans="1:5" s="4" customFormat="1" ht="15" x14ac:dyDescent="0.25">
      <c r="A35" s="106"/>
      <c r="B35" s="120"/>
      <c r="C35" s="120"/>
      <c r="D35" s="121"/>
      <c r="E35" s="122"/>
    </row>
    <row r="36" spans="1:5" s="4" customFormat="1" ht="15" x14ac:dyDescent="0.25">
      <c r="A36" s="106"/>
      <c r="B36" s="120"/>
      <c r="C36" s="120"/>
      <c r="D36" s="121"/>
      <c r="E36" s="122"/>
    </row>
    <row r="37" spans="1:5" s="4" customFormat="1" ht="15" x14ac:dyDescent="0.25">
      <c r="A37" s="106"/>
      <c r="B37" s="120"/>
      <c r="C37" s="120"/>
      <c r="D37" s="121"/>
      <c r="E37" s="122"/>
    </row>
    <row r="38" spans="1:5" s="4" customFormat="1" ht="15" x14ac:dyDescent="0.25">
      <c r="A38" s="106"/>
      <c r="B38" s="120"/>
      <c r="C38" s="120"/>
      <c r="D38" s="121"/>
      <c r="E38" s="122"/>
    </row>
    <row r="39" spans="1:5" s="4" customFormat="1" ht="15" x14ac:dyDescent="0.25">
      <c r="A39" s="106"/>
      <c r="B39" s="120"/>
      <c r="C39" s="120"/>
      <c r="D39" s="121"/>
      <c r="E39" s="122"/>
    </row>
    <row r="40" spans="1:5" s="4" customFormat="1" x14ac:dyDescent="0.2">
      <c r="A40" s="123"/>
      <c r="B40" s="121"/>
      <c r="C40" s="121"/>
      <c r="D40" s="121"/>
      <c r="E40" s="122"/>
    </row>
    <row r="41" spans="1:5" s="4" customFormat="1" x14ac:dyDescent="0.2"/>
    <row r="42" spans="1:5" s="4" customFormat="1" x14ac:dyDescent="0.2"/>
  </sheetData>
  <mergeCells count="1">
    <mergeCell ref="A1:E1"/>
  </mergeCells>
  <pageMargins left="0.7" right="0.7" top="0.75" bottom="0.75" header="0.3" footer="0.3"/>
  <pageSetup paperSize="9" orientation="portrait" horizontalDpi="1200" verticalDpi="1200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workbookViewId="0">
      <selection activeCell="J27" sqref="J27"/>
    </sheetView>
  </sheetViews>
  <sheetFormatPr baseColWidth="10" defaultColWidth="11.42578125" defaultRowHeight="11.25" x14ac:dyDescent="0.2"/>
  <cols>
    <col min="1" max="1" width="25.85546875" style="1" customWidth="1"/>
    <col min="2" max="2" width="24.85546875" style="1" customWidth="1"/>
    <col min="3" max="10" width="11.42578125" style="1"/>
    <col min="11" max="11" width="11.42578125" style="9"/>
    <col min="12" max="16384" width="11.42578125" style="1"/>
  </cols>
  <sheetData>
    <row r="1" spans="1:12" x14ac:dyDescent="0.2">
      <c r="A1" s="87" t="s">
        <v>90</v>
      </c>
      <c r="B1" s="87"/>
      <c r="C1" s="87"/>
      <c r="D1" s="87"/>
      <c r="E1" s="86"/>
      <c r="F1" s="78"/>
      <c r="G1" s="78"/>
      <c r="H1" s="78"/>
    </row>
    <row r="2" spans="1:12" x14ac:dyDescent="0.2">
      <c r="A2" s="54" t="s">
        <v>77</v>
      </c>
    </row>
    <row r="3" spans="1:12" x14ac:dyDescent="0.2">
      <c r="A3" s="54"/>
    </row>
    <row r="4" spans="1:12" ht="22.5" x14ac:dyDescent="0.2">
      <c r="A4" s="68" t="s">
        <v>34</v>
      </c>
      <c r="B4" s="68" t="s">
        <v>35</v>
      </c>
      <c r="C4" s="68">
        <v>2020</v>
      </c>
      <c r="D4" s="69">
        <v>2021</v>
      </c>
      <c r="E4" s="69">
        <v>2022</v>
      </c>
      <c r="F4" s="69">
        <v>2023</v>
      </c>
      <c r="G4" s="69">
        <v>2024</v>
      </c>
      <c r="H4" s="70" t="s">
        <v>89</v>
      </c>
      <c r="I4" s="70" t="s">
        <v>87</v>
      </c>
    </row>
    <row r="5" spans="1:12" x14ac:dyDescent="0.2">
      <c r="A5" s="95" t="s">
        <v>36</v>
      </c>
      <c r="B5" s="95" t="s">
        <v>37</v>
      </c>
      <c r="C5" s="96">
        <v>428640</v>
      </c>
      <c r="D5" s="97">
        <v>510340</v>
      </c>
      <c r="E5" s="98">
        <v>1754750</v>
      </c>
      <c r="F5" s="98">
        <v>1873390</v>
      </c>
      <c r="G5" s="98">
        <v>1758240</v>
      </c>
      <c r="H5" s="65">
        <f>(G5-F5)/F5</f>
        <v>-6.1466112235039151E-2</v>
      </c>
      <c r="I5" s="66">
        <f>(G5-E5)/E5</f>
        <v>1.988887305884029E-3</v>
      </c>
      <c r="J5" s="64"/>
      <c r="K5" s="124"/>
      <c r="L5" s="58"/>
    </row>
    <row r="6" spans="1:12" x14ac:dyDescent="0.2">
      <c r="A6" s="37" t="s">
        <v>38</v>
      </c>
      <c r="B6" s="37" t="s">
        <v>39</v>
      </c>
      <c r="C6" s="38">
        <v>497000</v>
      </c>
      <c r="D6" s="39">
        <v>608420</v>
      </c>
      <c r="E6" s="64">
        <v>1285610</v>
      </c>
      <c r="F6" s="64">
        <v>1584550</v>
      </c>
      <c r="G6" s="64">
        <v>1473710</v>
      </c>
      <c r="H6" s="65">
        <f t="shared" ref="H6:H15" si="0">(G6-F6)/F6</f>
        <v>-6.9950459120886058E-2</v>
      </c>
      <c r="I6" s="66">
        <f t="shared" ref="I6:I15" si="1">(G6-E6)/E6</f>
        <v>0.14631186751814315</v>
      </c>
      <c r="J6" s="64"/>
      <c r="K6" s="124"/>
      <c r="L6" s="58"/>
    </row>
    <row r="7" spans="1:12" x14ac:dyDescent="0.2">
      <c r="A7" s="37" t="s">
        <v>36</v>
      </c>
      <c r="B7" s="37" t="s">
        <v>40</v>
      </c>
      <c r="C7" s="38">
        <v>296430</v>
      </c>
      <c r="D7" s="39">
        <v>373330</v>
      </c>
      <c r="E7" s="64">
        <v>1201620</v>
      </c>
      <c r="F7" s="64">
        <v>1444350</v>
      </c>
      <c r="G7" s="64">
        <v>1193720</v>
      </c>
      <c r="H7" s="65">
        <f t="shared" si="0"/>
        <v>-0.1735244227507183</v>
      </c>
      <c r="I7" s="66">
        <f t="shared" si="1"/>
        <v>-6.5744578152827013E-3</v>
      </c>
      <c r="J7" s="64"/>
      <c r="K7" s="124"/>
      <c r="L7" s="58"/>
    </row>
    <row r="8" spans="1:12" x14ac:dyDescent="0.2">
      <c r="A8" s="37" t="s">
        <v>36</v>
      </c>
      <c r="B8" s="37" t="s">
        <v>42</v>
      </c>
      <c r="C8" s="38">
        <v>223220</v>
      </c>
      <c r="D8" s="39">
        <v>368080</v>
      </c>
      <c r="E8" s="64">
        <v>949760</v>
      </c>
      <c r="F8" s="64">
        <v>1049710</v>
      </c>
      <c r="G8" s="64">
        <v>913080</v>
      </c>
      <c r="H8" s="65">
        <f t="shared" si="0"/>
        <v>-0.13015975840946548</v>
      </c>
      <c r="I8" s="66">
        <f t="shared" si="1"/>
        <v>-3.8620283018867926E-2</v>
      </c>
      <c r="J8" s="64"/>
      <c r="K8" s="124"/>
      <c r="L8" s="58"/>
    </row>
    <row r="9" spans="1:12" x14ac:dyDescent="0.2">
      <c r="A9" s="37" t="s">
        <v>43</v>
      </c>
      <c r="B9" s="37" t="s">
        <v>44</v>
      </c>
      <c r="C9" s="38">
        <v>266750</v>
      </c>
      <c r="D9" s="39">
        <v>316400</v>
      </c>
      <c r="E9" s="64">
        <v>537090</v>
      </c>
      <c r="F9" s="64">
        <v>638160</v>
      </c>
      <c r="G9" s="64">
        <v>642940</v>
      </c>
      <c r="H9" s="65">
        <f t="shared" si="0"/>
        <v>7.4902845681333831E-3</v>
      </c>
      <c r="I9" s="66">
        <f t="shared" si="1"/>
        <v>0.1970805637788825</v>
      </c>
      <c r="J9" s="64"/>
      <c r="K9" s="124"/>
      <c r="L9" s="58"/>
    </row>
    <row r="10" spans="1:12" s="83" customFormat="1" x14ac:dyDescent="0.2">
      <c r="A10" s="79" t="s">
        <v>36</v>
      </c>
      <c r="B10" s="79" t="s">
        <v>45</v>
      </c>
      <c r="C10" s="80" t="s">
        <v>46</v>
      </c>
      <c r="D10" s="81" t="s">
        <v>46</v>
      </c>
      <c r="E10" s="82"/>
      <c r="F10" s="82"/>
      <c r="G10" s="64"/>
      <c r="H10" s="65"/>
      <c r="I10" s="66"/>
      <c r="J10" s="64"/>
      <c r="K10" s="124"/>
      <c r="L10" s="58"/>
    </row>
    <row r="11" spans="1:12" x14ac:dyDescent="0.2">
      <c r="A11" s="37" t="s">
        <v>36</v>
      </c>
      <c r="B11" s="37" t="s">
        <v>47</v>
      </c>
      <c r="C11" s="38">
        <v>137070</v>
      </c>
      <c r="D11" s="39">
        <v>163340</v>
      </c>
      <c r="E11" s="64">
        <v>454730</v>
      </c>
      <c r="F11" s="64">
        <v>641910</v>
      </c>
      <c r="G11" s="64">
        <v>611300</v>
      </c>
      <c r="H11" s="65">
        <f t="shared" si="0"/>
        <v>-4.7685812652864111E-2</v>
      </c>
      <c r="I11" s="66">
        <f t="shared" si="1"/>
        <v>0.34431420843137683</v>
      </c>
      <c r="J11" s="64"/>
      <c r="K11" s="124"/>
      <c r="L11" s="58"/>
    </row>
    <row r="12" spans="1:12" x14ac:dyDescent="0.2">
      <c r="A12" s="37" t="s">
        <v>48</v>
      </c>
      <c r="B12" s="37" t="s">
        <v>41</v>
      </c>
      <c r="C12" s="38">
        <v>149070</v>
      </c>
      <c r="D12" s="39">
        <v>180460</v>
      </c>
      <c r="E12" s="64">
        <v>269750</v>
      </c>
      <c r="F12" s="64">
        <v>322350</v>
      </c>
      <c r="G12" s="64">
        <v>310450</v>
      </c>
      <c r="H12" s="65">
        <f t="shared" si="0"/>
        <v>-3.691639522258415E-2</v>
      </c>
      <c r="I12" s="66">
        <f t="shared" si="1"/>
        <v>0.15088044485634847</v>
      </c>
      <c r="J12" s="64"/>
      <c r="K12" s="124"/>
      <c r="L12" s="58"/>
    </row>
    <row r="13" spans="1:12" x14ac:dyDescent="0.2">
      <c r="A13" s="37" t="s">
        <v>49</v>
      </c>
      <c r="B13" s="37" t="s">
        <v>41</v>
      </c>
      <c r="C13" s="38">
        <v>126480</v>
      </c>
      <c r="D13" s="39">
        <v>154330</v>
      </c>
      <c r="E13" s="64">
        <v>245620</v>
      </c>
      <c r="F13" s="64">
        <v>286380</v>
      </c>
      <c r="G13" s="64">
        <v>316380</v>
      </c>
      <c r="H13" s="65">
        <f t="shared" si="0"/>
        <v>0.10475591870940708</v>
      </c>
      <c r="I13" s="66">
        <f t="shared" si="1"/>
        <v>0.28808728930868821</v>
      </c>
      <c r="J13" s="64"/>
      <c r="K13" s="124"/>
      <c r="L13" s="58"/>
    </row>
    <row r="14" spans="1:12" x14ac:dyDescent="0.2">
      <c r="A14" s="37" t="s">
        <v>50</v>
      </c>
      <c r="B14" s="37" t="s">
        <v>51</v>
      </c>
      <c r="C14" s="38">
        <v>110920</v>
      </c>
      <c r="D14" s="39">
        <v>145940</v>
      </c>
      <c r="E14" s="64">
        <v>209640</v>
      </c>
      <c r="F14" s="64">
        <v>224640</v>
      </c>
      <c r="G14" s="64">
        <v>222150</v>
      </c>
      <c r="H14" s="65">
        <f t="shared" si="0"/>
        <v>-1.108440170940171E-2</v>
      </c>
      <c r="I14" s="66">
        <f t="shared" si="1"/>
        <v>5.9673726388093873E-2</v>
      </c>
      <c r="J14" s="64"/>
      <c r="K14" s="124"/>
      <c r="L14" s="58"/>
    </row>
    <row r="15" spans="1:12" x14ac:dyDescent="0.2">
      <c r="A15" s="89" t="s">
        <v>79</v>
      </c>
      <c r="B15" s="90"/>
      <c r="C15" s="91">
        <v>2237600</v>
      </c>
      <c r="D15" s="91">
        <v>2822661</v>
      </c>
      <c r="E15" s="92">
        <v>6908560</v>
      </c>
      <c r="F15" s="92">
        <f>SUM(F5:F14)</f>
        <v>8065440</v>
      </c>
      <c r="G15" s="92">
        <v>7441970</v>
      </c>
      <c r="H15" s="65">
        <f t="shared" si="0"/>
        <v>-7.73014243488266E-2</v>
      </c>
      <c r="I15" s="66">
        <f t="shared" si="1"/>
        <v>7.72100119272323E-2</v>
      </c>
      <c r="J15" s="64"/>
      <c r="K15" s="124"/>
      <c r="L15" s="58"/>
    </row>
    <row r="16" spans="1:12" s="30" customFormat="1" x14ac:dyDescent="0.2">
      <c r="A16" s="93" t="s">
        <v>80</v>
      </c>
      <c r="B16" s="94"/>
      <c r="C16" s="94">
        <v>3502560</v>
      </c>
      <c r="D16" s="94">
        <v>4737930</v>
      </c>
      <c r="E16" s="94">
        <v>10069410</v>
      </c>
      <c r="F16" s="94">
        <v>11624880</v>
      </c>
      <c r="G16" s="94">
        <v>11092800</v>
      </c>
      <c r="H16" s="99">
        <f t="shared" ref="H16" si="2">(G16-F16)/F16</f>
        <v>-4.5770795053368292E-2</v>
      </c>
      <c r="I16" s="100">
        <f t="shared" ref="I16" si="3">(G16-E16)/E16</f>
        <v>0.10163356144997572</v>
      </c>
      <c r="J16" s="64"/>
      <c r="K16" s="124"/>
      <c r="L16" s="58"/>
    </row>
    <row r="17" spans="1:11" x14ac:dyDescent="0.2">
      <c r="A17" s="37"/>
      <c r="B17" s="37"/>
      <c r="C17" s="38"/>
      <c r="D17" s="38"/>
      <c r="E17" s="38"/>
      <c r="F17" s="38"/>
      <c r="G17" s="38"/>
      <c r="H17" s="67"/>
      <c r="I17" s="4"/>
    </row>
    <row r="18" spans="1:11" x14ac:dyDescent="0.2">
      <c r="A18" s="77" t="s">
        <v>78</v>
      </c>
      <c r="B18" s="37"/>
      <c r="C18" s="38"/>
      <c r="D18" s="38"/>
      <c r="E18" s="38"/>
      <c r="F18" s="38"/>
      <c r="G18" s="38"/>
      <c r="H18" s="37"/>
      <c r="I18" s="4"/>
    </row>
    <row r="19" spans="1:11" s="55" customFormat="1" x14ac:dyDescent="0.2">
      <c r="A19" s="8" t="s">
        <v>88</v>
      </c>
      <c r="K19" s="125"/>
    </row>
    <row r="23" spans="1:11" x14ac:dyDescent="0.2">
      <c r="E23" s="9"/>
      <c r="F23" s="9"/>
      <c r="G23" s="9"/>
    </row>
    <row r="24" spans="1:11" x14ac:dyDescent="0.2">
      <c r="E24" s="9"/>
    </row>
    <row r="27" spans="1:11" x14ac:dyDescent="0.2">
      <c r="C27" s="40"/>
      <c r="D27" s="41"/>
      <c r="E27" s="41"/>
      <c r="F27" s="9"/>
      <c r="G27" s="9"/>
    </row>
  </sheetData>
  <pageMargins left="0.7" right="0.7" top="0.75" bottom="0.75" header="0.3" footer="0.3"/>
  <pageSetup paperSize="9" orientation="portrait" horizontalDpi="4294967292" verticalDpi="1200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tabSelected="1" workbookViewId="0">
      <selection activeCell="F20" sqref="F20"/>
    </sheetView>
  </sheetViews>
  <sheetFormatPr baseColWidth="10" defaultColWidth="11.42578125" defaultRowHeight="11.25" x14ac:dyDescent="0.2"/>
  <cols>
    <col min="1" max="1" width="27.7109375" style="1" customWidth="1"/>
    <col min="2" max="2" width="20.5703125" style="1" customWidth="1"/>
    <col min="3" max="3" width="10.7109375" style="1" customWidth="1"/>
    <col min="4" max="16384" width="11.42578125" style="1"/>
  </cols>
  <sheetData>
    <row r="1" spans="1:9" x14ac:dyDescent="0.2">
      <c r="A1" s="138" t="s">
        <v>92</v>
      </c>
      <c r="B1" s="138"/>
      <c r="C1" s="138"/>
    </row>
    <row r="2" spans="1:9" x14ac:dyDescent="0.2">
      <c r="A2" s="84" t="s">
        <v>18</v>
      </c>
      <c r="B2" s="43"/>
      <c r="C2" s="43"/>
    </row>
    <row r="4" spans="1:9" x14ac:dyDescent="0.2">
      <c r="A4" s="73"/>
      <c r="B4" s="47" t="s">
        <v>66</v>
      </c>
      <c r="C4" s="47" t="s">
        <v>3</v>
      </c>
    </row>
    <row r="5" spans="1:9" x14ac:dyDescent="0.2">
      <c r="A5" s="45" t="s">
        <v>11</v>
      </c>
      <c r="B5" s="34">
        <v>46</v>
      </c>
      <c r="C5" s="59">
        <v>0.17358490566037735</v>
      </c>
      <c r="D5" s="58"/>
      <c r="I5" s="58"/>
    </row>
    <row r="6" spans="1:9" x14ac:dyDescent="0.2">
      <c r="A6" s="45" t="s">
        <v>13</v>
      </c>
      <c r="B6" s="34">
        <v>27</v>
      </c>
      <c r="C6" s="59">
        <v>0.10188679245283019</v>
      </c>
      <c r="D6" s="58"/>
    </row>
    <row r="7" spans="1:9" x14ac:dyDescent="0.2">
      <c r="A7" s="45" t="s">
        <v>14</v>
      </c>
      <c r="B7" s="34">
        <v>27</v>
      </c>
      <c r="C7" s="59">
        <v>0.10188679245283019</v>
      </c>
      <c r="D7" s="58"/>
    </row>
    <row r="8" spans="1:9" x14ac:dyDescent="0.2">
      <c r="A8" s="45" t="s">
        <v>9</v>
      </c>
      <c r="B8" s="34">
        <v>22</v>
      </c>
      <c r="C8" s="59">
        <v>8.3018867924528297E-2</v>
      </c>
      <c r="D8" s="58"/>
    </row>
    <row r="9" spans="1:9" x14ac:dyDescent="0.2">
      <c r="A9" s="45" t="s">
        <v>4</v>
      </c>
      <c r="B9" s="34">
        <v>19</v>
      </c>
      <c r="C9" s="59">
        <v>7.1698113207547168E-2</v>
      </c>
      <c r="D9" s="58"/>
    </row>
    <row r="10" spans="1:9" x14ac:dyDescent="0.2">
      <c r="A10" s="45" t="s">
        <v>5</v>
      </c>
      <c r="B10" s="34">
        <v>20</v>
      </c>
      <c r="C10" s="59">
        <v>7.5471698113207544E-2</v>
      </c>
      <c r="D10" s="58"/>
    </row>
    <row r="11" spans="1:9" x14ac:dyDescent="0.2">
      <c r="A11" s="45" t="s">
        <v>12</v>
      </c>
      <c r="B11" s="34">
        <v>18</v>
      </c>
      <c r="C11" s="59">
        <v>6.7924528301886791E-2</v>
      </c>
      <c r="D11" s="58"/>
    </row>
    <row r="12" spans="1:9" x14ac:dyDescent="0.2">
      <c r="A12" s="45" t="s">
        <v>7</v>
      </c>
      <c r="B12" s="34">
        <v>24</v>
      </c>
      <c r="C12" s="59">
        <v>9.056603773584905E-2</v>
      </c>
      <c r="D12" s="58"/>
    </row>
    <row r="13" spans="1:9" x14ac:dyDescent="0.2">
      <c r="A13" s="45" t="s">
        <v>16</v>
      </c>
      <c r="B13" s="34">
        <v>18</v>
      </c>
      <c r="C13" s="59">
        <v>6.7924528301886791E-2</v>
      </c>
      <c r="D13" s="58"/>
    </row>
    <row r="14" spans="1:9" x14ac:dyDescent="0.2">
      <c r="A14" s="45" t="s">
        <v>10</v>
      </c>
      <c r="B14" s="34">
        <v>10</v>
      </c>
      <c r="C14" s="59">
        <v>3.7735849056603772E-2</v>
      </c>
      <c r="D14" s="58"/>
    </row>
    <row r="15" spans="1:9" x14ac:dyDescent="0.2">
      <c r="A15" s="45" t="s">
        <v>6</v>
      </c>
      <c r="B15" s="34">
        <v>8</v>
      </c>
      <c r="C15" s="59">
        <v>3.0188679245283019E-2</v>
      </c>
      <c r="D15" s="58"/>
    </row>
    <row r="16" spans="1:9" x14ac:dyDescent="0.2">
      <c r="A16" s="45" t="s">
        <v>15</v>
      </c>
      <c r="B16" s="34">
        <v>8</v>
      </c>
      <c r="C16" s="59">
        <v>3.0188679245283019E-2</v>
      </c>
      <c r="D16" s="58"/>
    </row>
    <row r="17" spans="1:4" x14ac:dyDescent="0.2">
      <c r="A17" s="45" t="s">
        <v>52</v>
      </c>
      <c r="B17" s="34">
        <v>4</v>
      </c>
      <c r="C17" s="59">
        <v>1.509433962264151E-2</v>
      </c>
      <c r="D17" s="58"/>
    </row>
    <row r="18" spans="1:4" x14ac:dyDescent="0.2">
      <c r="A18" s="45" t="s">
        <v>72</v>
      </c>
      <c r="B18" s="88">
        <v>4</v>
      </c>
      <c r="C18" s="59">
        <v>1.509433962264151E-2</v>
      </c>
      <c r="D18" s="58"/>
    </row>
    <row r="19" spans="1:4" x14ac:dyDescent="0.2">
      <c r="A19" s="45" t="s">
        <v>8</v>
      </c>
      <c r="B19" s="34">
        <v>3</v>
      </c>
      <c r="C19" s="59">
        <v>1.1320754716981131E-2</v>
      </c>
      <c r="D19" s="58"/>
    </row>
    <row r="20" spans="1:4" x14ac:dyDescent="0.2">
      <c r="A20" s="45" t="s">
        <v>53</v>
      </c>
      <c r="B20" s="34">
        <v>3</v>
      </c>
      <c r="C20" s="59">
        <v>1.1320754716981131E-2</v>
      </c>
      <c r="D20" s="58"/>
    </row>
    <row r="21" spans="1:4" x14ac:dyDescent="0.2">
      <c r="A21" s="45" t="s">
        <v>54</v>
      </c>
      <c r="B21" s="34">
        <v>3</v>
      </c>
      <c r="C21" s="59">
        <v>1.1320754716981131E-2</v>
      </c>
      <c r="D21" s="58"/>
    </row>
    <row r="22" spans="1:4" x14ac:dyDescent="0.2">
      <c r="A22" s="45" t="s">
        <v>55</v>
      </c>
      <c r="B22" s="34">
        <v>1</v>
      </c>
      <c r="C22" s="59">
        <v>3.7735849056603774E-3</v>
      </c>
      <c r="D22" s="58"/>
    </row>
    <row r="23" spans="1:4" x14ac:dyDescent="0.2">
      <c r="A23" s="45" t="s">
        <v>56</v>
      </c>
      <c r="B23" s="34">
        <v>0</v>
      </c>
      <c r="C23" s="59">
        <f t="shared" ref="C23:C25" si="0">B23/$B$26</f>
        <v>0</v>
      </c>
      <c r="D23" s="58"/>
    </row>
    <row r="24" spans="1:4" x14ac:dyDescent="0.2">
      <c r="A24" s="45" t="s">
        <v>57</v>
      </c>
      <c r="B24" s="34">
        <v>0</v>
      </c>
      <c r="C24" s="59">
        <f>B24/$B$26</f>
        <v>0</v>
      </c>
      <c r="D24" s="58"/>
    </row>
    <row r="25" spans="1:4" x14ac:dyDescent="0.2">
      <c r="A25" s="139" t="s">
        <v>64</v>
      </c>
      <c r="B25" s="71">
        <v>1</v>
      </c>
      <c r="C25" s="72">
        <f>B25/$B$26</f>
        <v>3.7593984962406013E-3</v>
      </c>
      <c r="D25" s="58"/>
    </row>
    <row r="26" spans="1:4" x14ac:dyDescent="0.2">
      <c r="A26" s="46" t="s">
        <v>2</v>
      </c>
      <c r="B26" s="44">
        <f>SUM(B5:B25)</f>
        <v>266</v>
      </c>
      <c r="C26" s="59">
        <f>B26/$B$26</f>
        <v>1</v>
      </c>
      <c r="D26" s="11"/>
    </row>
    <row r="27" spans="1:4" x14ac:dyDescent="0.2">
      <c r="A27" s="46"/>
      <c r="B27" s="44"/>
      <c r="C27" s="59"/>
    </row>
    <row r="28" spans="1:4" x14ac:dyDescent="0.2">
      <c r="A28" s="42" t="s">
        <v>69</v>
      </c>
    </row>
    <row r="29" spans="1:4" x14ac:dyDescent="0.2">
      <c r="A29" s="42" t="s">
        <v>93</v>
      </c>
    </row>
    <row r="31" spans="1:4" x14ac:dyDescent="0.2">
      <c r="C31" s="58"/>
      <c r="D31" s="58"/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2"/>
  <sheetViews>
    <sheetView workbookViewId="0">
      <selection activeCell="F23" sqref="F23"/>
    </sheetView>
  </sheetViews>
  <sheetFormatPr baseColWidth="10" defaultColWidth="11.42578125" defaultRowHeight="11.25" x14ac:dyDescent="0.2"/>
  <cols>
    <col min="1" max="1" width="32.140625" style="1" customWidth="1"/>
    <col min="2" max="2" width="17.7109375" style="1" customWidth="1"/>
    <col min="3" max="3" width="17" style="1" customWidth="1"/>
    <col min="4" max="4" width="15.28515625" style="1" customWidth="1"/>
    <col min="5" max="16384" width="11.42578125" style="1"/>
  </cols>
  <sheetData>
    <row r="1" spans="1:3" x14ac:dyDescent="0.2">
      <c r="A1" s="32" t="s">
        <v>82</v>
      </c>
    </row>
    <row r="2" spans="1:3" x14ac:dyDescent="0.2">
      <c r="A2" s="48" t="s">
        <v>18</v>
      </c>
    </row>
    <row r="3" spans="1:3" x14ac:dyDescent="0.2">
      <c r="A3" s="33"/>
    </row>
    <row r="4" spans="1:3" x14ac:dyDescent="0.2">
      <c r="A4" s="52"/>
      <c r="B4" s="47" t="s">
        <v>58</v>
      </c>
      <c r="C4" s="47" t="s">
        <v>3</v>
      </c>
    </row>
    <row r="5" spans="1:3" x14ac:dyDescent="0.2">
      <c r="A5" s="45" t="s">
        <v>13</v>
      </c>
      <c r="B5" s="60">
        <v>58</v>
      </c>
      <c r="C5" s="128">
        <f>B5/B23</f>
        <v>0.1226215644820296</v>
      </c>
    </row>
    <row r="6" spans="1:3" x14ac:dyDescent="0.2">
      <c r="A6" s="45" t="s">
        <v>16</v>
      </c>
      <c r="B6" s="60">
        <v>51</v>
      </c>
      <c r="C6" s="128">
        <f>B6/B23</f>
        <v>0.10782241014799154</v>
      </c>
    </row>
    <row r="7" spans="1:3" x14ac:dyDescent="0.2">
      <c r="A7" s="45" t="s">
        <v>9</v>
      </c>
      <c r="B7" s="60">
        <v>49</v>
      </c>
      <c r="C7" s="128">
        <f>B7/B23</f>
        <v>0.10359408033826638</v>
      </c>
    </row>
    <row r="8" spans="1:3" x14ac:dyDescent="0.2">
      <c r="A8" s="45" t="s">
        <v>11</v>
      </c>
      <c r="B8" s="60">
        <v>45</v>
      </c>
      <c r="C8" s="128">
        <f>B8/B23</f>
        <v>9.5137420718816063E-2</v>
      </c>
    </row>
    <row r="9" spans="1:3" x14ac:dyDescent="0.2">
      <c r="A9" s="45" t="s">
        <v>14</v>
      </c>
      <c r="B9" s="60">
        <v>44</v>
      </c>
      <c r="C9" s="128">
        <f>B9/B23</f>
        <v>9.3023255813953487E-2</v>
      </c>
    </row>
    <row r="10" spans="1:3" x14ac:dyDescent="0.2">
      <c r="A10" s="45" t="s">
        <v>12</v>
      </c>
      <c r="B10" s="127">
        <v>38</v>
      </c>
      <c r="C10" s="128">
        <f>B10/B23</f>
        <v>8.0338266384778007E-2</v>
      </c>
    </row>
    <row r="11" spans="1:3" x14ac:dyDescent="0.2">
      <c r="A11" s="45" t="s">
        <v>5</v>
      </c>
      <c r="B11" s="101">
        <v>32</v>
      </c>
      <c r="C11" s="128">
        <f>B11/B23</f>
        <v>6.765327695560254E-2</v>
      </c>
    </row>
    <row r="12" spans="1:3" x14ac:dyDescent="0.2">
      <c r="A12" s="45" t="s">
        <v>10</v>
      </c>
      <c r="B12" s="60">
        <v>32</v>
      </c>
      <c r="C12" s="128">
        <f>B12/B23</f>
        <v>6.765327695560254E-2</v>
      </c>
    </row>
    <row r="13" spans="1:3" x14ac:dyDescent="0.2">
      <c r="A13" s="45" t="s">
        <v>4</v>
      </c>
      <c r="B13" s="102">
        <v>31</v>
      </c>
      <c r="C13" s="128">
        <f>B13/B23</f>
        <v>6.5539112050739964E-2</v>
      </c>
    </row>
    <row r="14" spans="1:3" x14ac:dyDescent="0.2">
      <c r="A14" s="45" t="s">
        <v>7</v>
      </c>
      <c r="B14" s="60">
        <v>30</v>
      </c>
      <c r="C14" s="128">
        <f>B14/B23</f>
        <v>6.3424947145877375E-2</v>
      </c>
    </row>
    <row r="15" spans="1:3" x14ac:dyDescent="0.2">
      <c r="A15" s="45" t="s">
        <v>6</v>
      </c>
      <c r="B15" s="60">
        <v>24</v>
      </c>
      <c r="C15" s="128">
        <f>B15/B23</f>
        <v>5.0739957716701901E-2</v>
      </c>
    </row>
    <row r="16" spans="1:3" x14ac:dyDescent="0.2">
      <c r="A16" s="45" t="s">
        <v>15</v>
      </c>
      <c r="B16" s="60">
        <v>19</v>
      </c>
      <c r="C16" s="128">
        <f>B16/B23</f>
        <v>4.0169133192389003E-2</v>
      </c>
    </row>
    <row r="17" spans="1:4" x14ac:dyDescent="0.2">
      <c r="A17" s="45" t="s">
        <v>52</v>
      </c>
      <c r="B17" s="60">
        <v>6</v>
      </c>
      <c r="C17" s="128">
        <f>B17/B23</f>
        <v>1.2684989429175475E-2</v>
      </c>
    </row>
    <row r="18" spans="1:4" x14ac:dyDescent="0.2">
      <c r="A18" s="45" t="s">
        <v>54</v>
      </c>
      <c r="B18" s="102">
        <v>7</v>
      </c>
      <c r="C18" s="128">
        <f>B18/B23</f>
        <v>1.4799154334038054E-2</v>
      </c>
    </row>
    <row r="19" spans="1:4" x14ac:dyDescent="0.2">
      <c r="A19" s="45" t="s">
        <v>53</v>
      </c>
      <c r="B19" s="102">
        <v>3</v>
      </c>
      <c r="C19" s="128">
        <f>B19/B23</f>
        <v>6.3424947145877377E-3</v>
      </c>
    </row>
    <row r="20" spans="1:4" x14ac:dyDescent="0.2">
      <c r="A20" s="45" t="s">
        <v>8</v>
      </c>
      <c r="B20" s="102">
        <v>2</v>
      </c>
      <c r="C20" s="128">
        <f>B20/B23</f>
        <v>4.2283298097251587E-3</v>
      </c>
    </row>
    <row r="21" spans="1:4" x14ac:dyDescent="0.2">
      <c r="A21" s="45" t="s">
        <v>57</v>
      </c>
      <c r="B21" s="102">
        <v>2</v>
      </c>
      <c r="C21" s="128">
        <f>B21/B23</f>
        <v>4.2283298097251587E-3</v>
      </c>
    </row>
    <row r="22" spans="1:4" x14ac:dyDescent="0.2">
      <c r="A22" s="53" t="s">
        <v>56</v>
      </c>
      <c r="B22" s="126">
        <v>0</v>
      </c>
      <c r="C22" s="128">
        <f>B22/B23</f>
        <v>0</v>
      </c>
    </row>
    <row r="23" spans="1:4" x14ac:dyDescent="0.2">
      <c r="A23" s="46" t="s">
        <v>2</v>
      </c>
      <c r="B23" s="50">
        <f>SUM(B5:B22)</f>
        <v>473</v>
      </c>
      <c r="C23" s="129">
        <v>1</v>
      </c>
      <c r="D23" s="9"/>
    </row>
    <row r="24" spans="1:4" x14ac:dyDescent="0.2">
      <c r="A24" s="46"/>
      <c r="B24" s="50"/>
      <c r="C24" s="51"/>
      <c r="D24" s="9"/>
    </row>
    <row r="25" spans="1:4" x14ac:dyDescent="0.2">
      <c r="A25" s="8" t="s">
        <v>95</v>
      </c>
    </row>
    <row r="32" spans="1:4" x14ac:dyDescent="0.2">
      <c r="A32" s="1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"/>
  <sheetViews>
    <sheetView workbookViewId="0">
      <selection activeCell="G22" sqref="G22"/>
    </sheetView>
  </sheetViews>
  <sheetFormatPr baseColWidth="10" defaultColWidth="11.5703125" defaultRowHeight="14.25" x14ac:dyDescent="0.2"/>
  <cols>
    <col min="1" max="1" width="46.42578125" style="1" customWidth="1"/>
    <col min="2" max="16384" width="11.5703125" style="36"/>
  </cols>
  <sheetData>
    <row r="1" spans="1:3" x14ac:dyDescent="0.2">
      <c r="A1" s="32" t="s">
        <v>97</v>
      </c>
    </row>
    <row r="2" spans="1:3" x14ac:dyDescent="0.2">
      <c r="A2" s="49" t="s">
        <v>68</v>
      </c>
    </row>
    <row r="3" spans="1:3" x14ac:dyDescent="0.2">
      <c r="A3" s="75"/>
      <c r="B3" s="76"/>
      <c r="C3" s="133"/>
    </row>
    <row r="4" spans="1:3" x14ac:dyDescent="0.2">
      <c r="A4" s="4" t="s">
        <v>65</v>
      </c>
      <c r="B4" s="131">
        <v>61</v>
      </c>
      <c r="C4" s="130"/>
    </row>
    <row r="5" spans="1:3" x14ac:dyDescent="0.2">
      <c r="A5" s="4" t="s">
        <v>64</v>
      </c>
      <c r="B5" s="131">
        <v>60</v>
      </c>
      <c r="C5" s="130"/>
    </row>
    <row r="6" spans="1:3" x14ac:dyDescent="0.2">
      <c r="A6" s="74" t="s">
        <v>74</v>
      </c>
      <c r="B6" s="131">
        <v>55</v>
      </c>
      <c r="C6" s="130"/>
    </row>
    <row r="7" spans="1:3" x14ac:dyDescent="0.2">
      <c r="A7" s="4" t="s">
        <v>62</v>
      </c>
      <c r="B7" s="131">
        <v>54</v>
      </c>
      <c r="C7" s="130"/>
    </row>
    <row r="8" spans="1:3" x14ac:dyDescent="0.2">
      <c r="A8" s="4" t="s">
        <v>63</v>
      </c>
      <c r="B8" s="103">
        <v>50</v>
      </c>
      <c r="C8" s="130"/>
    </row>
    <row r="9" spans="1:3" x14ac:dyDescent="0.2">
      <c r="A9" s="4" t="s">
        <v>61</v>
      </c>
      <c r="B9" s="131">
        <v>44</v>
      </c>
      <c r="C9" s="130"/>
    </row>
    <row r="10" spans="1:3" x14ac:dyDescent="0.2">
      <c r="A10" s="4" t="s">
        <v>60</v>
      </c>
      <c r="B10" s="131">
        <v>36</v>
      </c>
      <c r="C10" s="130"/>
    </row>
    <row r="11" spans="1:3" x14ac:dyDescent="0.2">
      <c r="A11" s="74" t="s">
        <v>75</v>
      </c>
      <c r="B11" s="103">
        <v>35</v>
      </c>
      <c r="C11" s="130"/>
    </row>
    <row r="12" spans="1:3" x14ac:dyDescent="0.2">
      <c r="A12" s="4" t="s">
        <v>59</v>
      </c>
      <c r="B12" s="131">
        <v>33</v>
      </c>
      <c r="C12" s="130"/>
    </row>
    <row r="13" spans="1:3" x14ac:dyDescent="0.2">
      <c r="A13" s="73" t="s">
        <v>67</v>
      </c>
      <c r="B13" s="132">
        <v>29</v>
      </c>
      <c r="C13" s="130"/>
    </row>
    <row r="14" spans="1:3" x14ac:dyDescent="0.2">
      <c r="A14" s="62" t="s">
        <v>73</v>
      </c>
      <c r="C14" s="133"/>
    </row>
    <row r="15" spans="1:3" x14ac:dyDescent="0.2">
      <c r="A15" s="62" t="s">
        <v>76</v>
      </c>
    </row>
    <row r="17" spans="1:1" x14ac:dyDescent="0.2">
      <c r="A17" s="62" t="s">
        <v>93</v>
      </c>
    </row>
    <row r="20" spans="1:1" x14ac:dyDescent="0.2">
      <c r="A20" s="62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Tableau 1</vt:lpstr>
      <vt:lpstr>Tableau 2</vt:lpstr>
      <vt:lpstr>Tableau 3</vt:lpstr>
      <vt:lpstr>Tableau 4</vt:lpstr>
      <vt:lpstr>Tableau 5</vt:lpstr>
      <vt:lpstr>Graphique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2025-11-27T16:17:37Z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2024-10-11T07:47:24Z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246068f3-1e65-4d75-b4ba-80f7ce59df0c</vt:lpwstr>
  </property>
  <property fmtid="{D5CDD505-2E9C-101B-9397-08002B2CF9AE}" pid="8" name="MSIP_Label_37f782e2-1048-4ae6-8561-ea50d7047004_ContentBits">
    <vt:lpwstr>2</vt:lpwstr>
  </property>
</Properties>
</file>