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W:\Z-CHIFFRES CLES\CHIFFRES CLES 2022\TABLEAUX EXCEL POUR SITE MC\VI.Création artistique et diffusion\"/>
    </mc:Choice>
  </mc:AlternateContent>
  <bookViews>
    <workbookView xWindow="0" yWindow="465" windowWidth="16980" windowHeight="16845" tabRatio="846" firstSheet="1" activeTab="1"/>
  </bookViews>
  <sheets>
    <sheet name="Sommaire" sheetId="1" state="hidden" r:id="rId1"/>
    <sheet name="Sommaire " sheetId="15" r:id="rId2"/>
    <sheet name="Carte 1" sheetId="2" r:id="rId3"/>
    <sheet name="Tableau 1" sheetId="4" r:id="rId4"/>
    <sheet name="Tableau 2 " sheetId="7" r:id="rId5"/>
    <sheet name="Tableau 3" sheetId="3" r:id="rId6"/>
    <sheet name="Graphique 1" sheetId="16" r:id="rId7"/>
    <sheet name="Tableau 4" sheetId="5" r:id="rId8"/>
    <sheet name="Tableau 5" sheetId="8" r:id="rId9"/>
    <sheet name="Tableau 6" sheetId="13" r:id="rId10"/>
    <sheet name="Tableau 7" sheetId="14" r:id="rId11"/>
  </sheets>
  <definedNames>
    <definedName name="_xlnm.Print_Area" localSheetId="5">'Tableau 3'!$A$4:$E$21</definedName>
  </definedNames>
  <calcPr calcId="162913"/>
  <customWorkbookViews>
    <customWorkbookView name="CHARPENTIER Emilie - Affichage personnalisé" guid="{83BB0B6F-326B-4389-BCA5-3049ADD6D5C1}" mergeInterval="0" personalView="1" maximized="1" xWindow="-8" yWindow="-8" windowWidth="1382" windowHeight="744" tabRatio="846" activeSheetId="3"/>
    <customWorkbookView name="LEFEVRE Anne - Affichage personnalisé" guid="{E41E2DB8-127A-4EF0-87AE-8B070946A50C}" mergeInterval="0" personalView="1" xWindow="804" yWindow="227" windowWidth="1216" windowHeight="676" tabRatio="846" activeSheetId="8"/>
  </customWorkbookViews>
</workbook>
</file>

<file path=xl/calcChain.xml><?xml version="1.0" encoding="utf-8"?>
<calcChain xmlns="http://schemas.openxmlformats.org/spreadsheetml/2006/main">
  <c r="K6" i="16" l="1"/>
  <c r="J6" i="16"/>
  <c r="I6" i="16"/>
  <c r="H6" i="16"/>
  <c r="G6" i="16"/>
  <c r="F6" i="16"/>
  <c r="E6" i="16"/>
  <c r="D6" i="16"/>
  <c r="C6" i="16"/>
  <c r="B6" i="16"/>
  <c r="C9" i="5"/>
  <c r="E7" i="5"/>
  <c r="E6" i="5"/>
  <c r="E5" i="5"/>
  <c r="D9" i="5"/>
  <c r="L9" i="5"/>
  <c r="K9" i="5"/>
  <c r="I9" i="5"/>
  <c r="H9" i="5"/>
  <c r="G9" i="5"/>
  <c r="F9" i="5"/>
  <c r="B9" i="5"/>
  <c r="J8" i="5"/>
  <c r="J7" i="5"/>
  <c r="J6" i="5"/>
  <c r="J5" i="5"/>
  <c r="E9" i="5"/>
  <c r="J9" i="5"/>
</calcChain>
</file>

<file path=xl/sharedStrings.xml><?xml version="1.0" encoding="utf-8"?>
<sst xmlns="http://schemas.openxmlformats.org/spreadsheetml/2006/main" count="153" uniqueCount="127">
  <si>
    <t>Danse</t>
  </si>
  <si>
    <t>Heures de formation dispensées aux professionnels</t>
  </si>
  <si>
    <t>Nombre de stagiaires</t>
  </si>
  <si>
    <t>Compagnies chorégraphiques ayant bénéficié d'un prêt de studio</t>
  </si>
  <si>
    <t>Unités</t>
  </si>
  <si>
    <t>Conservatoire national supérieur de musique et de danse de Paris (CNSMD)</t>
  </si>
  <si>
    <t>Conservatoire national supérieur de musique et de danse de Lyon (CNSMD)</t>
  </si>
  <si>
    <t>Pôle d'enseignement supérieur de la musique et de la danse de Bordeaux Aquitaine (PESMD)</t>
  </si>
  <si>
    <t>Total</t>
  </si>
  <si>
    <t>Pôle d'enseignement supérieur Paris Boulogne-Billancourt (PSPBB)</t>
  </si>
  <si>
    <t>Pôle d'enseignement supérieur spectacle vivant Bretagne/Pays de la Loire "Le pont supérieur" - Nantes</t>
  </si>
  <si>
    <t>Ecole supérieure musique et danse Nord de France</t>
  </si>
  <si>
    <t>Institut supérieur des Arts de Toulouse (ISDAT)</t>
  </si>
  <si>
    <t>Ecole du Centre national de danse contemporaine d'Angers - Théâtre Le Quai</t>
  </si>
  <si>
    <t>Nombre de spectacles</t>
  </si>
  <si>
    <t>Ecole de danse de l'Opéra national de Paris</t>
  </si>
  <si>
    <t>Ecole supérieure des arts de Lorraine (ESAL)</t>
  </si>
  <si>
    <t>-</t>
  </si>
  <si>
    <t>2018-2019</t>
  </si>
  <si>
    <t>Effectifs</t>
  </si>
  <si>
    <t>Part (%)</t>
  </si>
  <si>
    <t>Nombre de femmes</t>
  </si>
  <si>
    <t>Âge moyen</t>
  </si>
  <si>
    <t>Diplôme d'État de professeur de danse</t>
  </si>
  <si>
    <t>Certificat d'aptitude aux fonctions de professeur de danse</t>
  </si>
  <si>
    <t>Diplôme national supérieur professionnel de danseur</t>
  </si>
  <si>
    <t>Diplôme de Notateur du mouvement du CNSMD Paris (1er et 2ème cycle)</t>
  </si>
  <si>
    <t>Nombre de représentations</t>
  </si>
  <si>
    <t>2017-2018</t>
  </si>
  <si>
    <t>2014-2015</t>
  </si>
  <si>
    <t>2015-2016</t>
  </si>
  <si>
    <t>2016-2017</t>
  </si>
  <si>
    <t>Heures entraînement régulier du danseur et cartes blanches*</t>
  </si>
  <si>
    <t>* Workshop inclus à partir de 2019</t>
  </si>
  <si>
    <t>2019-2020</t>
  </si>
  <si>
    <t>Graphique 2 - Aide à la création chorégraphique, 2000-2020</t>
  </si>
  <si>
    <t>Dispositif Aides déconcentrées au spectacle vivant (ADSV)*</t>
  </si>
  <si>
    <t>Autres crédits 
pour des activités de création</t>
  </si>
  <si>
    <t>Autres crédits pour des actions culturelles et de transmission</t>
  </si>
  <si>
    <t>Nombre d'équipes</t>
  </si>
  <si>
    <t xml:space="preserve">Aide au projet </t>
  </si>
  <si>
    <t>Aide à la structuration - 2 ans</t>
  </si>
  <si>
    <t>Conventionnement - 3 ans</t>
  </si>
  <si>
    <t>Autres aides</t>
  </si>
  <si>
    <t>Montant</t>
  </si>
  <si>
    <t>Graphique 1 - Evolution du nombre d'entrées du théâtre national de la danse, Chaillot, 2004-2020</t>
  </si>
  <si>
    <t>* Le dispositif des Aides déconcentrées aux équipes de spectacle vivant (ADSV) est le dispositif de droit commun qui encadre les aides accordées par le ministère de la Culture aux équipes. Elles peuvent être aidées (de manière cumulative ou non) par d'autres dispositifs dans le cadre d'appels à projet spécifique.</t>
  </si>
  <si>
    <t>Tableau 1 - Activités de l'Opéra national de Paris (Palais Garnier et Opéra Bastille), 2017-2020</t>
  </si>
  <si>
    <t>Tableau 2 – Aides aux équipes chorégraphiques en 2020</t>
  </si>
  <si>
    <t>Tableau 3 – Activité du Centre national de la danse, 2011-2019</t>
  </si>
  <si>
    <t>Tableau 4 - Effectifs des formations en danse dans les établissements d'enseignement supérieur délivrant des diplômes nationaux de danse, 2019-2020</t>
  </si>
  <si>
    <t>Tableau 5 - Caractéristiques des étudiants en danse dans les établissements d'enseignement supérieur délivrant des diplômes nationaux de danse, 2019-2020</t>
  </si>
  <si>
    <t>2 établissements publics nationaux</t>
  </si>
  <si>
    <t>19 centres chorégraphiques nationaux</t>
  </si>
  <si>
    <t>Carte 1 : Répartition des établissements de création et de diffusion publics ou labellisés par le ministère de la Culture en 2022</t>
  </si>
  <si>
    <t>Nombre de spectateurs</t>
  </si>
  <si>
    <t>Unités et %</t>
  </si>
  <si>
    <t>2020-2021</t>
  </si>
  <si>
    <t>Nombre de danseurs permanents</t>
  </si>
  <si>
    <t>Nombre de spectacles chorégraphiques</t>
  </si>
  <si>
    <t>Nombre de représentations chorégraphiques</t>
  </si>
  <si>
    <t>Aides exceptionnelles liée à la crise sanitaire**</t>
  </si>
  <si>
    <t>Variation 2020/2021</t>
  </si>
  <si>
    <t>Nombre d'équipes aidées</t>
  </si>
  <si>
    <t>Total crédits exceptionnels</t>
  </si>
  <si>
    <t>** Aides exceptionnelles versées aux équipes artistiques pour dans le cadre du Plan de relance ou de crédits exceptionnels obtenus sur le programme Création (131).</t>
  </si>
  <si>
    <t>Rappel crédits 2020</t>
  </si>
  <si>
    <t>Montant 
total aides aux équipes</t>
  </si>
  <si>
    <t>Opéra national de Paris</t>
  </si>
  <si>
    <t>dont en France</t>
  </si>
  <si>
    <t>dont à l'international</t>
  </si>
  <si>
    <t>Nombre de résidences du type "accueils-studios"*</t>
  </si>
  <si>
    <t>*En raison de la fermeture des salles et restrictions de jauge dans le cadre de la crise sanitaire.</t>
  </si>
  <si>
    <t>Nombre de spectateurs de spectacles chorégraphiques</t>
  </si>
  <si>
    <t>Variation entre 2020-2021 
et 2018-2019*</t>
  </si>
  <si>
    <t xml:space="preserve">Variation entre 2019-2020 </t>
  </si>
  <si>
    <t>Nombre de résidences du type
 "accueils-studios"*</t>
  </si>
  <si>
    <t>Activités de diffusion des productions des CCN, au siège, en itinérance et en tournée</t>
  </si>
  <si>
    <t>Le total des CCN ci-dessus n’inclut pas les données suivantes, non disponibles : fréquentation 2019 et 2020 du CCN- Angers/CNDC, accueil-studio de 2019 et 2020 du CCN-Mulhouse/BONR.</t>
  </si>
  <si>
    <t>Activités de programmation des CDCN dans leurs salles et celles de leurs partenaires dans leur territoire</t>
  </si>
  <si>
    <t>Nombre de spectacles et événements</t>
  </si>
  <si>
    <t xml:space="preserve">Au siège </t>
  </si>
  <si>
    <t>En itinérance</t>
  </si>
  <si>
    <t>Nombre de spectateurs*</t>
  </si>
  <si>
    <t xml:space="preserve">Fréquentation des productions du CCN </t>
  </si>
  <si>
    <t>Centres chorégraphiques nationaux (CCN)</t>
  </si>
  <si>
    <t>Centres de développement chorégraphique nationaux (CDCN)</t>
  </si>
  <si>
    <t>13  centres de développement chorégraphique nationaux</t>
  </si>
  <si>
    <t>Le total des CDCN ci-dessus n'inclut pas les données du CDCN d'Uzès, non disponibles.</t>
  </si>
  <si>
    <t>Etablissements dotés du label Opéra national en région et disposant d’un Ballet permanent*</t>
  </si>
  <si>
    <t>*Opéras Nationaux en Région (ONR) de Bordeaux, Lyon, Nancy, Strasbourg - Mulhouse - Colmar , Toulouse. Trois autres opéras en région, non dotés du label national, disposent également de ballets permanents à Avignon, Metz, Nice (soit 54 danseurs). Et cinq centres chorégraphiques nationaux implantés à Aix, Biarritz, Marseille, Mulhouse (33 danseurs de l'ONR de Strasbourg - Mulhouse - Colmar) et Nancy (21 danseurs) disposent de 127 danseurs permanents.</t>
  </si>
  <si>
    <t>Tableau 5 – Activité du Centre national de la danse, 2011-2020</t>
  </si>
  <si>
    <t>Tableau 6 - Effectifs des formations en danse dans les établissements d'enseignement supérieur délivrant des diplômes nationaux de danse, 2020-2021</t>
  </si>
  <si>
    <t>Pôle national supérieur de danse de Marseille</t>
  </si>
  <si>
    <t>* à partir de l'année 2019/2020, le PNSD de Marseille regroupe toutes les formations supérieures. Le CIDRH s'occupe des formations pour les jeunes amateurs.</t>
  </si>
  <si>
    <t>Tableau 7 - Caractéristiques des étudiants en danse dans les établissements d'enseignement supérieur délivrant des diplômes nationaux de danse, 2020-2021</t>
  </si>
  <si>
    <t>Unités et %</t>
  </si>
  <si>
    <t xml:space="preserve">Tableau 1 : Activités des ballets permanents au sein des maisons d'opéras labellisées et de l'Opéra national de Paris en 2020 </t>
  </si>
  <si>
    <t>Tableau 4 – Aides aux équipes chorégraphiques indépendantes en 2021</t>
  </si>
  <si>
    <t>Tableau 3 : Activité des structures labellisées danse en 2019 et 2020</t>
  </si>
  <si>
    <t>Tableau 2 : Activités de Chaillot - Théâtre national de la Danse (par saison), 2014-2021</t>
  </si>
  <si>
    <t>Milliers d'euros constants 2021</t>
  </si>
  <si>
    <t>Année</t>
  </si>
  <si>
    <t>Montant de l'ensemble des aides en K€</t>
  </si>
  <si>
    <t>Nombre total d'équipes aidées dont</t>
  </si>
  <si>
    <t>Aides aux projets</t>
  </si>
  <si>
    <t>Aides à la structuration</t>
  </si>
  <si>
    <t>Aide au conventionnement</t>
  </si>
  <si>
    <t>Aides aux CERNI*</t>
  </si>
  <si>
    <t>*Compagnies et ensembles à rayonnement national et international. Aide créée en 2016, intégrée en 2021 dans les conventionnements.</t>
  </si>
  <si>
    <t>Total "établissements d'enseignements supérieur délivrant des diplômes nationaux de danse"</t>
  </si>
  <si>
    <t>Total "établissements d'enseignements supérieur Culture"</t>
  </si>
  <si>
    <t xml:space="preserve">- </t>
  </si>
  <si>
    <t>Source : Enquête SISE Inscriptions 2020/2021, SIES, ministère de l'Enseignement Supérieur/DEPS, ministère de la Culture, 2022</t>
  </si>
  <si>
    <t>Source : Centre national de la danse/DEPS, ministère de la Culture, 2022</t>
  </si>
  <si>
    <t>Source : DGCA/DEPS, ministère de la Culture, 2022</t>
  </si>
  <si>
    <t>Source : DGCA/DEPS, Ministère de la Culture, 2022</t>
  </si>
  <si>
    <t>Source : rapports d'activités, DGCA/DEPS, ministère de la Culture, 2022</t>
  </si>
  <si>
    <t>Source : Enquête ROF, DGCA/DEPS, ministère de la Culture, 2022</t>
  </si>
  <si>
    <t>Source : DGCA /DEPS, ministère de la Culture, 2022</t>
  </si>
  <si>
    <t>Tableau 4 : Aides aux équipes chorégraphiques indépendantes en 2021</t>
  </si>
  <si>
    <t>Tableau 5 : Activité du Centre national de la danse, 2011-2020</t>
  </si>
  <si>
    <t>Tableau 6 : Effectifs des formations en danse dans les établissements d'enseignement supérieur délivrant des diplômes nationaux de danse, 2020-2021</t>
  </si>
  <si>
    <t>Tableau 7 : Caractéristiques des étudiants en danse dans les établissements d'enseignement supérieur délivrant des diplômes nationaux de danse, 2020-2021</t>
  </si>
  <si>
    <t>Tableau 2 : Activités de programmation de Chaillot - Théâtre national de la Danse (par saison), 2014-2021</t>
  </si>
  <si>
    <t>Graphique 1 - Aides déconcentrées au spectacle vivant pour la danse, 2012-2021</t>
  </si>
  <si>
    <t>Nombre d'étudiants étrangers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</si>
</sst>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 #,##0.00\ &quot;€&quot;_-;\-* #,##0.00\ &quot;€&quot;_-;_-* &quot;-&quot;??\ &quot;€&quot;_-;_-@_-"/>
    <numFmt numFmtId="43" formatCode="_-* #,##0.00_-;\-* #,##0.00_-;_-* &quot;-&quot;??_-;_-@_-"/>
    <numFmt numFmtId="164" formatCode="_-* #,##0_-;\-* #,##0_-;_-* &quot;-&quot;??_-;_-@_-"/>
    <numFmt numFmtId="165" formatCode="_-* #,##0.00\ [$€-1]_-;\-* #,##0.00\ [$€-1]_-;_-* \-??\ [$€-1]_-"/>
    <numFmt numFmtId="166" formatCode="_-* #,##0.00,\€_-;\-* #,##0.00,\€_-;_-* \-??&quot; €&quot;_-;_-@_-"/>
    <numFmt numFmtId="167" formatCode="#,##0.00&quot; &quot;;#,##0.00&quot; &quot;;&quot;-&quot;#&quot; &quot;;&quot; &quot;@&quot; &quot;"/>
    <numFmt numFmtId="168" formatCode="_-* #,##0\ &quot;€&quot;_-;\-* #,##0\ &quot;€&quot;_-;_-* &quot;-&quot;??\ &quot;€&quot;_-;_-@_-"/>
    <numFmt numFmtId="169" formatCode="_-* #,##0.00&quot; €&quot;_-;\-* #,##0.00&quot; €&quot;_-;_-* \-??&quot; €&quot;_-;_-@_-"/>
    <numFmt numFmtId="170" formatCode="&quot; &quot;#,##0.00&quot; € &quot;;&quot;-&quot;#,##0.00&quot; € &quot;;&quot; -&quot;#&quot; € &quot;;@&quot; &quot;"/>
    <numFmt numFmtId="171" formatCode="#,##0.00&quot; € &quot;;#,##0.00&quot; € &quot;;&quot;-&quot;#&quot; € &quot;;&quot; &quot;@&quot; &quot;"/>
    <numFmt numFmtId="172" formatCode="0&quot; &quot;%"/>
    <numFmt numFmtId="173" formatCode="_-* #,##0.00,_€_-;\-* #,##0.00,_€_-;_-* \-??\ _€_-;_-@_-"/>
    <numFmt numFmtId="174" formatCode="_-* #,##0.00\ _€_-;\-* #,##0.00\ _€_-;_-* &quot;-&quot;??\ _€_-;_-@_-"/>
  </numFmts>
  <fonts count="3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i/>
      <sz val="8"/>
      <name val="Arial"/>
      <family val="2"/>
    </font>
    <font>
      <sz val="11"/>
      <color indexed="63"/>
      <name val="Calibri"/>
      <family val="2"/>
      <charset val="1"/>
    </font>
    <font>
      <u/>
      <sz val="10"/>
      <color theme="10"/>
      <name val="Arial"/>
      <family val="2"/>
    </font>
    <font>
      <sz val="8"/>
      <color rgb="FFFF0000"/>
      <name val="Arial"/>
      <family val="2"/>
    </font>
    <font>
      <u/>
      <sz val="10"/>
      <color indexed="12"/>
      <name val="Arial"/>
      <family val="2"/>
    </font>
    <font>
      <sz val="10"/>
      <name val="Arial"/>
      <family val="2"/>
    </font>
    <font>
      <sz val="8"/>
      <color theme="1"/>
      <name val="Arial"/>
      <family val="2"/>
    </font>
    <font>
      <b/>
      <sz val="8"/>
      <color theme="1"/>
      <name val="Arial"/>
      <family val="2"/>
    </font>
    <font>
      <sz val="11"/>
      <color theme="1"/>
      <name val="Arial"/>
      <family val="2"/>
    </font>
    <font>
      <sz val="10"/>
      <name val="Arial"/>
      <family val="2"/>
      <charset val="1"/>
    </font>
    <font>
      <sz val="11"/>
      <color rgb="FF000000"/>
      <name val="Calibri"/>
      <family val="2"/>
      <charset val="1"/>
    </font>
    <font>
      <sz val="11"/>
      <color indexed="8"/>
      <name val="Calibri"/>
      <family val="2"/>
      <charset val="1"/>
    </font>
    <font>
      <sz val="11"/>
      <color rgb="FF000000"/>
      <name val="Arial1"/>
    </font>
    <font>
      <sz val="10"/>
      <color rgb="FF000000"/>
      <name val="Arial1"/>
    </font>
    <font>
      <sz val="8"/>
      <name val="Arial"/>
      <family val="2"/>
      <charset val="1"/>
    </font>
    <font>
      <b/>
      <sz val="8"/>
      <name val="Arial"/>
      <family val="2"/>
      <charset val="1"/>
    </font>
    <font>
      <sz val="8"/>
      <color theme="1"/>
      <name val="Arial"/>
      <family val="2"/>
      <charset val="1"/>
    </font>
    <font>
      <b/>
      <sz val="8"/>
      <color theme="1"/>
      <name val="Arial"/>
      <family val="2"/>
      <charset val="1"/>
    </font>
    <font>
      <b/>
      <sz val="8"/>
      <color indexed="8"/>
      <name val="Arial"/>
      <family val="2"/>
    </font>
    <font>
      <sz val="8"/>
      <color indexed="8"/>
      <name val="Arial"/>
      <family val="2"/>
    </font>
    <font>
      <sz val="10"/>
      <color rgb="FFFF0000"/>
      <name val="Arial"/>
      <family val="2"/>
    </font>
    <font>
      <b/>
      <sz val="8"/>
      <color indexed="22"/>
      <name val="Arial"/>
      <family val="2"/>
    </font>
    <font>
      <b/>
      <sz val="10"/>
      <name val="Arial"/>
      <family val="2"/>
    </font>
    <font>
      <sz val="8"/>
      <color indexed="63"/>
      <name val="Arial"/>
      <family val="2"/>
    </font>
    <font>
      <b/>
      <sz val="8"/>
      <color indexed="63"/>
      <name val="Arial"/>
      <family val="2"/>
    </font>
    <font>
      <i/>
      <sz val="14"/>
      <color rgb="FFFF0000"/>
      <name val="Arial"/>
      <family val="2"/>
    </font>
  </fonts>
  <fills count="3">
    <fill>
      <patternFill patternType="none"/>
    </fill>
    <fill>
      <patternFill patternType="gray125"/>
    </fill>
    <fill>
      <patternFill patternType="solid">
        <fgColor theme="0"/>
        <bgColor indexed="64"/>
      </patternFill>
    </fill>
  </fills>
  <borders count="45">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theme="6"/>
      </bottom>
      <diagonal/>
    </border>
    <border>
      <left style="thin">
        <color indexed="64"/>
      </left>
      <right style="thin">
        <color indexed="64"/>
      </right>
      <top/>
      <bottom style="thin">
        <color theme="6"/>
      </bottom>
      <diagonal/>
    </border>
    <border>
      <left style="thin">
        <color indexed="64"/>
      </left>
      <right style="thin">
        <color indexed="64"/>
      </right>
      <top style="thin">
        <color theme="6"/>
      </top>
      <bottom style="thin">
        <color theme="6"/>
      </bottom>
      <diagonal/>
    </border>
    <border>
      <left/>
      <right/>
      <top style="thin">
        <color indexed="64"/>
      </top>
      <bottom/>
      <diagonal/>
    </border>
    <border>
      <left style="thin">
        <color indexed="64"/>
      </left>
      <right style="thin">
        <color indexed="64"/>
      </right>
      <top style="thin">
        <color theme="6"/>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double">
        <color indexed="64"/>
      </right>
      <top style="thin">
        <color auto="1"/>
      </top>
      <bottom style="thin">
        <color auto="1"/>
      </bottom>
      <diagonal/>
    </border>
    <border>
      <left style="double">
        <color indexed="64"/>
      </left>
      <right style="thin">
        <color indexed="64"/>
      </right>
      <top style="thin">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auto="1"/>
      </top>
      <bottom/>
      <diagonal/>
    </border>
    <border>
      <left/>
      <right style="double">
        <color indexed="64"/>
      </right>
      <top/>
      <bottom style="thin">
        <color auto="1"/>
      </bottom>
      <diagonal/>
    </border>
    <border>
      <left/>
      <right style="double">
        <color indexed="64"/>
      </right>
      <top style="thin">
        <color auto="1"/>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36">
    <xf numFmtId="0" fontId="0" fillId="0" borderId="0"/>
    <xf numFmtId="0" fontId="8" fillId="0" borderId="0"/>
    <xf numFmtId="0" fontId="9" fillId="0" borderId="0" applyNumberFormat="0" applyFill="0" applyBorder="0" applyAlignment="0" applyProtection="0"/>
    <xf numFmtId="0" fontId="11" fillId="0" borderId="0" applyNumberForma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165" fontId="12" fillId="0" borderId="0" applyFill="0" applyBorder="0" applyAlignment="0" applyProtection="0"/>
    <xf numFmtId="0" fontId="4" fillId="0" borderId="0"/>
    <xf numFmtId="0" fontId="16" fillId="0" borderId="0"/>
    <xf numFmtId="166" fontId="16" fillId="0" borderId="0" applyBorder="0" applyProtection="0"/>
    <xf numFmtId="0" fontId="17" fillId="0" borderId="0"/>
    <xf numFmtId="167" fontId="15" fillId="0" borderId="0"/>
    <xf numFmtId="0" fontId="17" fillId="0" borderId="0"/>
    <xf numFmtId="44" fontId="16" fillId="0" borderId="0" applyFont="0" applyFill="0" applyBorder="0" applyAlignment="0" applyProtection="0"/>
    <xf numFmtId="0" fontId="4" fillId="0" borderId="0"/>
    <xf numFmtId="9" fontId="4" fillId="0" borderId="0" applyFont="0" applyFill="0" applyBorder="0" applyAlignment="0" applyProtection="0"/>
    <xf numFmtId="0" fontId="18" fillId="0" borderId="0"/>
    <xf numFmtId="44" fontId="16" fillId="0" borderId="0" applyFont="0" applyFill="0" applyBorder="0" applyAlignment="0" applyProtection="0"/>
    <xf numFmtId="169" fontId="16" fillId="0" borderId="0" applyBorder="0" applyProtection="0"/>
    <xf numFmtId="170" fontId="15" fillId="0" borderId="0"/>
    <xf numFmtId="171" fontId="20" fillId="0" borderId="0"/>
    <xf numFmtId="172" fontId="19" fillId="0" borderId="0"/>
    <xf numFmtId="0" fontId="17" fillId="0" borderId="0"/>
    <xf numFmtId="9" fontId="12" fillId="0" borderId="0" applyFont="0" applyFill="0" applyBorder="0" applyAlignment="0" applyProtection="0"/>
    <xf numFmtId="0" fontId="12" fillId="0" borderId="0"/>
    <xf numFmtId="0" fontId="3" fillId="0" borderId="0"/>
    <xf numFmtId="0" fontId="2" fillId="0" borderId="0"/>
    <xf numFmtId="174" fontId="12" fillId="0" borderId="0" applyFont="0" applyFill="0" applyBorder="0" applyAlignment="0" applyProtection="0"/>
    <xf numFmtId="0" fontId="12" fillId="0" borderId="0"/>
    <xf numFmtId="0" fontId="16" fillId="0" borderId="0"/>
    <xf numFmtId="173" fontId="16" fillId="0" borderId="0" applyBorder="0" applyProtection="0"/>
    <xf numFmtId="9" fontId="16" fillId="0" borderId="0" applyBorder="0" applyProtection="0"/>
    <xf numFmtId="0" fontId="12" fillId="0" borderId="0"/>
    <xf numFmtId="0" fontId="16" fillId="0" borderId="0"/>
    <xf numFmtId="0" fontId="1" fillId="0" borderId="0"/>
    <xf numFmtId="43" fontId="12" fillId="0" borderId="0" applyFont="0" applyFill="0" applyBorder="0" applyAlignment="0" applyProtection="0"/>
  </cellStyleXfs>
  <cellXfs count="250">
    <xf numFmtId="0" fontId="0" fillId="0" borderId="0" xfId="0"/>
    <xf numFmtId="0" fontId="5" fillId="0" borderId="0" xfId="0" applyFont="1"/>
    <xf numFmtId="0" fontId="6" fillId="0" borderId="0" xfId="0" applyFont="1"/>
    <xf numFmtId="0" fontId="5" fillId="0" borderId="3" xfId="0" applyFont="1" applyBorder="1"/>
    <xf numFmtId="0" fontId="6" fillId="0" borderId="3" xfId="0" applyFont="1" applyBorder="1" applyAlignment="1">
      <alignment horizontal="center"/>
    </xf>
    <xf numFmtId="0" fontId="5" fillId="0" borderId="1" xfId="0" applyFont="1" applyBorder="1"/>
    <xf numFmtId="3" fontId="5" fillId="0" borderId="1" xfId="0" applyNumberFormat="1" applyFont="1" applyBorder="1"/>
    <xf numFmtId="3" fontId="5" fillId="0" borderId="1" xfId="0" applyNumberFormat="1" applyFont="1" applyBorder="1" applyAlignment="1">
      <alignment horizontal="right"/>
    </xf>
    <xf numFmtId="3" fontId="7" fillId="0" borderId="0" xfId="0" applyNumberFormat="1" applyFont="1"/>
    <xf numFmtId="3" fontId="7" fillId="0" borderId="0" xfId="0" applyNumberFormat="1" applyFont="1" applyAlignment="1">
      <alignment horizontal="right"/>
    </xf>
    <xf numFmtId="0" fontId="5" fillId="0" borderId="0" xfId="0" applyFont="1" applyBorder="1"/>
    <xf numFmtId="3" fontId="5" fillId="0" borderId="0" xfId="0" applyNumberFormat="1" applyFont="1"/>
    <xf numFmtId="3" fontId="5" fillId="0" borderId="0" xfId="0" applyNumberFormat="1" applyFont="1" applyAlignment="1">
      <alignment horizontal="right"/>
    </xf>
    <xf numFmtId="3" fontId="5" fillId="0" borderId="3" xfId="0" applyNumberFormat="1" applyFont="1" applyBorder="1"/>
    <xf numFmtId="0" fontId="7" fillId="0" borderId="0" xfId="0" applyFont="1"/>
    <xf numFmtId="0" fontId="5" fillId="0" borderId="0" xfId="0" applyFont="1"/>
    <xf numFmtId="0" fontId="5" fillId="0" borderId="7" xfId="0" applyFont="1" applyBorder="1"/>
    <xf numFmtId="0" fontId="10" fillId="0" borderId="0" xfId="0" applyFont="1"/>
    <xf numFmtId="0" fontId="6" fillId="0" borderId="10" xfId="0" applyFont="1" applyBorder="1" applyAlignment="1">
      <alignment horizontal="center"/>
    </xf>
    <xf numFmtId="3" fontId="5" fillId="0" borderId="0" xfId="0" applyNumberFormat="1" applyFont="1"/>
    <xf numFmtId="0" fontId="6" fillId="0" borderId="0" xfId="0" applyFont="1"/>
    <xf numFmtId="0" fontId="6" fillId="0" borderId="9" xfId="0" applyFont="1" applyBorder="1" applyAlignment="1">
      <alignment horizontal="right"/>
    </xf>
    <xf numFmtId="0" fontId="6" fillId="0" borderId="14" xfId="0" applyFont="1" applyBorder="1" applyAlignment="1">
      <alignment horizontal="center"/>
    </xf>
    <xf numFmtId="3" fontId="7" fillId="0" borderId="6" xfId="0" applyNumberFormat="1" applyFont="1" applyBorder="1" applyAlignment="1">
      <alignment horizontal="right"/>
    </xf>
    <xf numFmtId="3" fontId="5" fillId="0" borderId="6" xfId="0" applyNumberFormat="1" applyFont="1" applyBorder="1" applyAlignment="1">
      <alignment horizontal="right"/>
    </xf>
    <xf numFmtId="3" fontId="5" fillId="0" borderId="14" xfId="0" applyNumberFormat="1" applyFont="1" applyBorder="1"/>
    <xf numFmtId="0" fontId="7" fillId="0" borderId="0" xfId="0" applyFont="1" applyBorder="1" applyAlignment="1">
      <alignment horizontal="right"/>
    </xf>
    <xf numFmtId="3" fontId="5" fillId="0" borderId="0" xfId="0" applyNumberFormat="1" applyFont="1" applyBorder="1" applyAlignment="1">
      <alignment horizontal="right"/>
    </xf>
    <xf numFmtId="3" fontId="7" fillId="0" borderId="0" xfId="0" applyNumberFormat="1" applyFont="1" applyBorder="1" applyAlignment="1">
      <alignment horizontal="right"/>
    </xf>
    <xf numFmtId="3" fontId="5" fillId="0" borderId="18" xfId="0" applyNumberFormat="1" applyFont="1" applyBorder="1" applyAlignment="1">
      <alignment horizontal="right"/>
    </xf>
    <xf numFmtId="0" fontId="0" fillId="0" borderId="0" xfId="0"/>
    <xf numFmtId="0" fontId="5" fillId="0" borderId="0" xfId="0" applyFont="1"/>
    <xf numFmtId="0" fontId="5" fillId="0" borderId="0" xfId="0" applyFont="1" applyBorder="1"/>
    <xf numFmtId="3" fontId="5" fillId="0" borderId="0" xfId="0" applyNumberFormat="1" applyFont="1" applyBorder="1"/>
    <xf numFmtId="0" fontId="5" fillId="0" borderId="0" xfId="0" applyFont="1" applyBorder="1"/>
    <xf numFmtId="3" fontId="5" fillId="0" borderId="10" xfId="0" applyNumberFormat="1" applyFont="1" applyBorder="1"/>
    <xf numFmtId="0" fontId="9" fillId="0" borderId="0" xfId="2"/>
    <xf numFmtId="0" fontId="9" fillId="0" borderId="0" xfId="2" applyFill="1" applyAlignment="1"/>
    <xf numFmtId="0" fontId="6" fillId="2" borderId="0" xfId="0" applyFont="1" applyFill="1"/>
    <xf numFmtId="0" fontId="0" fillId="0" borderId="0" xfId="0" applyFont="1"/>
    <xf numFmtId="0" fontId="5" fillId="2" borderId="0" xfId="0" applyFont="1" applyFill="1"/>
    <xf numFmtId="0" fontId="7" fillId="2" borderId="0" xfId="0" applyFont="1" applyFill="1"/>
    <xf numFmtId="0" fontId="27" fillId="0" borderId="0" xfId="0" applyFont="1"/>
    <xf numFmtId="0" fontId="0" fillId="2" borderId="0" xfId="0" applyFill="1"/>
    <xf numFmtId="0" fontId="25" fillId="0" borderId="0" xfId="0" applyNumberFormat="1" applyFont="1"/>
    <xf numFmtId="0" fontId="28" fillId="0" borderId="0" xfId="0" applyNumberFormat="1" applyFont="1"/>
    <xf numFmtId="0" fontId="26" fillId="0" borderId="0" xfId="0" applyNumberFormat="1" applyFont="1"/>
    <xf numFmtId="3" fontId="26" fillId="0" borderId="0" xfId="0" applyNumberFormat="1" applyFont="1"/>
    <xf numFmtId="3" fontId="5" fillId="2" borderId="9" xfId="0" applyNumberFormat="1" applyFont="1" applyFill="1" applyBorder="1"/>
    <xf numFmtId="0" fontId="22" fillId="2" borderId="9" xfId="8" applyFont="1" applyFill="1" applyBorder="1" applyAlignment="1">
      <alignment horizontal="center" vertical="center" wrapText="1"/>
    </xf>
    <xf numFmtId="0" fontId="22" fillId="2" borderId="22" xfId="8" applyFont="1" applyFill="1" applyBorder="1" applyAlignment="1">
      <alignment horizontal="center" vertical="center" wrapText="1"/>
    </xf>
    <xf numFmtId="0" fontId="21" fillId="2" borderId="9" xfId="8" applyNumberFormat="1" applyFont="1" applyFill="1" applyBorder="1" applyAlignment="1">
      <alignment horizontal="center"/>
    </xf>
    <xf numFmtId="168" fontId="13" fillId="2" borderId="9" xfId="8" applyNumberFormat="1" applyFont="1" applyFill="1" applyBorder="1"/>
    <xf numFmtId="0" fontId="21" fillId="2" borderId="22" xfId="8" applyNumberFormat="1" applyFont="1" applyFill="1" applyBorder="1" applyAlignment="1">
      <alignment horizontal="center"/>
    </xf>
    <xf numFmtId="0" fontId="22" fillId="2" borderId="24" xfId="8" applyNumberFormat="1" applyFont="1" applyFill="1" applyBorder="1" applyAlignment="1">
      <alignment horizontal="center"/>
    </xf>
    <xf numFmtId="168" fontId="24" fillId="2" borderId="25" xfId="8" applyNumberFormat="1" applyFont="1" applyFill="1" applyBorder="1"/>
    <xf numFmtId="0" fontId="0" fillId="2" borderId="0" xfId="0" applyFont="1" applyFill="1"/>
    <xf numFmtId="168" fontId="0" fillId="2" borderId="0" xfId="0" applyNumberFormat="1" applyFont="1" applyFill="1"/>
    <xf numFmtId="168" fontId="0" fillId="0" borderId="0" xfId="0" applyNumberFormat="1"/>
    <xf numFmtId="0" fontId="22" fillId="2" borderId="27" xfId="8" applyFont="1" applyFill="1" applyBorder="1" applyAlignment="1">
      <alignment horizontal="center" vertical="center" wrapText="1"/>
    </xf>
    <xf numFmtId="0" fontId="22" fillId="2" borderId="28" xfId="8" applyFont="1" applyFill="1" applyBorder="1" applyAlignment="1">
      <alignment horizontal="center" vertical="center" wrapText="1"/>
    </xf>
    <xf numFmtId="0" fontId="21" fillId="2" borderId="28" xfId="8" applyNumberFormat="1" applyFont="1" applyFill="1" applyBorder="1" applyAlignment="1">
      <alignment horizontal="center"/>
    </xf>
    <xf numFmtId="0" fontId="0" fillId="0" borderId="29" xfId="0" applyBorder="1"/>
    <xf numFmtId="0" fontId="22" fillId="2" borderId="30" xfId="8" applyNumberFormat="1" applyFont="1" applyFill="1" applyBorder="1" applyAlignment="1">
      <alignment horizontal="center"/>
    </xf>
    <xf numFmtId="168" fontId="23" fillId="2" borderId="27" xfId="8" applyNumberFormat="1" applyFont="1" applyFill="1" applyBorder="1"/>
    <xf numFmtId="168" fontId="24" fillId="2" borderId="33" xfId="8" applyNumberFormat="1" applyFont="1" applyFill="1" applyBorder="1"/>
    <xf numFmtId="0" fontId="23" fillId="2" borderId="9" xfId="8" quotePrefix="1" applyNumberFormat="1" applyFont="1" applyFill="1" applyBorder="1" applyAlignment="1">
      <alignment horizontal="center"/>
    </xf>
    <xf numFmtId="0" fontId="21" fillId="2" borderId="4" xfId="8" applyFont="1" applyFill="1" applyBorder="1"/>
    <xf numFmtId="0" fontId="21" fillId="2" borderId="4" xfId="8" applyFont="1" applyFill="1" applyBorder="1" applyAlignment="1">
      <alignment horizontal="left"/>
    </xf>
    <xf numFmtId="0" fontId="23" fillId="2" borderId="4" xfId="8" applyFont="1" applyFill="1" applyBorder="1" applyAlignment="1">
      <alignment horizontal="left"/>
    </xf>
    <xf numFmtId="0" fontId="22" fillId="2" borderId="4" xfId="8" applyFont="1" applyFill="1" applyBorder="1" applyAlignment="1">
      <alignment horizontal="center"/>
    </xf>
    <xf numFmtId="9" fontId="21" fillId="2" borderId="23" xfId="4" applyFont="1" applyFill="1" applyBorder="1" applyAlignment="1">
      <alignment horizontal="center"/>
    </xf>
    <xf numFmtId="0" fontId="23" fillId="2" borderId="22" xfId="8" quotePrefix="1" applyNumberFormat="1" applyFont="1" applyFill="1" applyBorder="1" applyAlignment="1">
      <alignment horizontal="center"/>
    </xf>
    <xf numFmtId="9" fontId="6" fillId="2" borderId="26" xfId="4" applyFont="1" applyFill="1" applyBorder="1" applyAlignment="1">
      <alignment horizontal="center"/>
    </xf>
    <xf numFmtId="168" fontId="24" fillId="2" borderId="2" xfId="8" applyNumberFormat="1" applyFont="1" applyFill="1" applyBorder="1"/>
    <xf numFmtId="168" fontId="24" fillId="2" borderId="36" xfId="8" applyNumberFormat="1" applyFont="1" applyFill="1" applyBorder="1"/>
    <xf numFmtId="168" fontId="6" fillId="2" borderId="2" xfId="8" applyNumberFormat="1" applyFont="1" applyFill="1" applyBorder="1" applyAlignment="1">
      <alignment horizontal="center"/>
    </xf>
    <xf numFmtId="0" fontId="22" fillId="2" borderId="23" xfId="8" applyFont="1" applyFill="1" applyBorder="1" applyAlignment="1">
      <alignment horizontal="center" vertical="center" wrapText="1"/>
    </xf>
    <xf numFmtId="168" fontId="13" fillId="2" borderId="23" xfId="8" applyNumberFormat="1" applyFont="1" applyFill="1" applyBorder="1"/>
    <xf numFmtId="0" fontId="22" fillId="2" borderId="25" xfId="8" applyNumberFormat="1" applyFont="1" applyFill="1" applyBorder="1" applyAlignment="1">
      <alignment horizontal="center"/>
    </xf>
    <xf numFmtId="168" fontId="14" fillId="2" borderId="26" xfId="8" applyNumberFormat="1" applyFont="1" applyFill="1" applyBorder="1"/>
    <xf numFmtId="0" fontId="5" fillId="0" borderId="9" xfId="0" applyFont="1" applyBorder="1"/>
    <xf numFmtId="0" fontId="5" fillId="0" borderId="9" xfId="0" applyFont="1" applyBorder="1" applyAlignment="1">
      <alignment horizontal="right"/>
    </xf>
    <xf numFmtId="164" fontId="5" fillId="0" borderId="9" xfId="5" applyNumberFormat="1" applyFont="1" applyBorder="1" applyAlignment="1">
      <alignment horizontal="right"/>
    </xf>
    <xf numFmtId="0" fontId="26" fillId="2" borderId="0" xfId="0" applyFont="1" applyFill="1"/>
    <xf numFmtId="0" fontId="5" fillId="0" borderId="0" xfId="0" applyFont="1" applyAlignment="1">
      <alignment wrapText="1"/>
    </xf>
    <xf numFmtId="0" fontId="0" fillId="0" borderId="0" xfId="0" applyAlignment="1">
      <alignment vertical="center"/>
    </xf>
    <xf numFmtId="0" fontId="7" fillId="2" borderId="0" xfId="0" applyFont="1" applyFill="1" applyAlignment="1">
      <alignment horizontal="left" vertical="center"/>
    </xf>
    <xf numFmtId="0" fontId="5" fillId="0" borderId="0" xfId="0" applyFont="1" applyAlignment="1">
      <alignment vertical="center"/>
    </xf>
    <xf numFmtId="0" fontId="6" fillId="0" borderId="9" xfId="0" applyNumberFormat="1" applyFont="1" applyBorder="1" applyAlignment="1">
      <alignment horizontal="center" vertical="center" wrapText="1"/>
    </xf>
    <xf numFmtId="9" fontId="6" fillId="0" borderId="8" xfId="0" applyNumberFormat="1" applyFont="1" applyFill="1" applyBorder="1" applyAlignment="1">
      <alignment horizontal="right"/>
    </xf>
    <xf numFmtId="0" fontId="6" fillId="0" borderId="0" xfId="0" applyNumberFormat="1" applyFont="1"/>
    <xf numFmtId="0" fontId="7" fillId="0" borderId="0" xfId="0" applyNumberFormat="1" applyFont="1"/>
    <xf numFmtId="0" fontId="6" fillId="0" borderId="0" xfId="0" applyNumberFormat="1" applyFont="1" applyAlignment="1">
      <alignment vertical="center"/>
    </xf>
    <xf numFmtId="0" fontId="6" fillId="0" borderId="9" xfId="0" applyNumberFormat="1" applyFont="1" applyBorder="1" applyAlignment="1">
      <alignment horizontal="center" vertical="center"/>
    </xf>
    <xf numFmtId="0" fontId="6" fillId="0" borderId="9" xfId="0" applyNumberFormat="1" applyFont="1" applyFill="1" applyBorder="1" applyAlignment="1">
      <alignment horizontal="center" vertical="center"/>
    </xf>
    <xf numFmtId="0" fontId="6" fillId="0" borderId="9" xfId="0" applyNumberFormat="1" applyFont="1" applyBorder="1"/>
    <xf numFmtId="3" fontId="6" fillId="0" borderId="9" xfId="0" applyNumberFormat="1" applyFont="1" applyBorder="1" applyAlignment="1">
      <alignment horizontal="right"/>
    </xf>
    <xf numFmtId="3" fontId="6" fillId="2" borderId="9" xfId="0" applyNumberFormat="1" applyFont="1" applyFill="1" applyBorder="1" applyAlignment="1">
      <alignment horizontal="right"/>
    </xf>
    <xf numFmtId="3" fontId="5" fillId="2" borderId="9" xfId="25" applyNumberFormat="1" applyFont="1" applyFill="1" applyBorder="1"/>
    <xf numFmtId="0" fontId="5" fillId="0" borderId="0" xfId="0" applyNumberFormat="1" applyFont="1"/>
    <xf numFmtId="9" fontId="5" fillId="0" borderId="8" xfId="0" applyNumberFormat="1" applyFont="1" applyFill="1" applyBorder="1" applyAlignment="1">
      <alignment horizontal="right"/>
    </xf>
    <xf numFmtId="0" fontId="5" fillId="0" borderId="9" xfId="0" applyFont="1" applyBorder="1" applyAlignment="1">
      <alignment horizontal="center" wrapText="1"/>
    </xf>
    <xf numFmtId="0" fontId="22" fillId="2" borderId="39" xfId="8" applyFont="1" applyFill="1" applyBorder="1" applyAlignment="1">
      <alignment horizontal="center" vertical="center" wrapText="1"/>
    </xf>
    <xf numFmtId="0" fontId="22" fillId="2" borderId="13" xfId="8" applyFont="1" applyFill="1" applyBorder="1" applyAlignment="1">
      <alignment horizontal="center" vertical="center" wrapText="1"/>
    </xf>
    <xf numFmtId="3" fontId="22" fillId="2" borderId="7" xfId="0" applyNumberFormat="1" applyFont="1" applyFill="1" applyBorder="1" applyAlignment="1">
      <alignment horizontal="center" vertical="center" wrapText="1"/>
    </xf>
    <xf numFmtId="3" fontId="22" fillId="2" borderId="40" xfId="0" applyNumberFormat="1" applyFont="1" applyFill="1" applyBorder="1" applyAlignment="1">
      <alignment horizontal="center" vertical="center" wrapText="1"/>
    </xf>
    <xf numFmtId="0" fontId="6" fillId="2" borderId="9" xfId="0" applyFont="1" applyFill="1" applyBorder="1" applyAlignment="1">
      <alignment horizontal="center" vertical="center"/>
    </xf>
    <xf numFmtId="9" fontId="5" fillId="2" borderId="7" xfId="4" applyFont="1" applyFill="1" applyBorder="1" applyAlignment="1">
      <alignment horizontal="center" vertical="center"/>
    </xf>
    <xf numFmtId="9" fontId="5" fillId="2" borderId="9" xfId="4" applyNumberFormat="1" applyFont="1" applyFill="1" applyBorder="1" applyAlignment="1">
      <alignment horizontal="center" vertical="center"/>
    </xf>
    <xf numFmtId="3" fontId="5" fillId="0" borderId="7" xfId="0" applyNumberFormat="1" applyFont="1" applyFill="1" applyBorder="1" applyAlignment="1">
      <alignment horizontal="center" vertical="center"/>
    </xf>
    <xf numFmtId="9" fontId="5" fillId="2" borderId="13" xfId="4" applyFont="1" applyFill="1" applyBorder="1" applyAlignment="1">
      <alignment horizontal="center" vertical="center"/>
    </xf>
    <xf numFmtId="9" fontId="5" fillId="2" borderId="9" xfId="4" applyFont="1" applyFill="1" applyBorder="1" applyAlignment="1">
      <alignment horizontal="center" vertical="center"/>
    </xf>
    <xf numFmtId="0" fontId="6" fillId="2" borderId="44" xfId="0" applyNumberFormat="1" applyFont="1" applyFill="1" applyBorder="1" applyAlignment="1">
      <alignment vertical="center" wrapText="1"/>
    </xf>
    <xf numFmtId="0" fontId="6" fillId="2" borderId="44" xfId="0" applyNumberFormat="1" applyFont="1" applyFill="1" applyBorder="1" applyAlignment="1">
      <alignment vertical="top" wrapText="1"/>
    </xf>
    <xf numFmtId="0" fontId="5" fillId="2" borderId="7" xfId="0" applyNumberFormat="1" applyFont="1" applyFill="1" applyBorder="1" applyAlignment="1">
      <alignment horizontal="right"/>
    </xf>
    <xf numFmtId="0" fontId="5" fillId="2" borderId="5" xfId="0" applyNumberFormat="1" applyFont="1" applyFill="1" applyBorder="1" applyAlignment="1">
      <alignment horizontal="right"/>
    </xf>
    <xf numFmtId="3" fontId="5" fillId="0" borderId="9"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xf>
    <xf numFmtId="3" fontId="5" fillId="0" borderId="11" xfId="0" applyNumberFormat="1" applyFont="1" applyFill="1" applyBorder="1" applyAlignment="1">
      <alignment horizontal="center" vertical="center"/>
    </xf>
    <xf numFmtId="3" fontId="6" fillId="0" borderId="11" xfId="0" applyNumberFormat="1" applyFont="1" applyFill="1" applyBorder="1" applyAlignment="1">
      <alignment horizontal="center" vertical="center"/>
    </xf>
    <xf numFmtId="0" fontId="6" fillId="2" borderId="4" xfId="0" applyNumberFormat="1" applyFont="1" applyFill="1" applyBorder="1" applyAlignment="1">
      <alignment vertical="center" wrapText="1"/>
    </xf>
    <xf numFmtId="0" fontId="6" fillId="2" borderId="9" xfId="0" applyNumberFormat="1" applyFont="1" applyFill="1" applyBorder="1" applyAlignment="1">
      <alignment vertical="center" wrapText="1"/>
    </xf>
    <xf numFmtId="0" fontId="0" fillId="0" borderId="10" xfId="0" applyBorder="1"/>
    <xf numFmtId="3" fontId="6" fillId="2" borderId="9" xfId="0" applyNumberFormat="1" applyFont="1" applyFill="1" applyBorder="1" applyAlignment="1">
      <alignment horizontal="center" vertical="center"/>
    </xf>
    <xf numFmtId="3" fontId="5" fillId="2" borderId="7" xfId="0" applyNumberFormat="1" applyFont="1" applyFill="1" applyBorder="1" applyAlignment="1">
      <alignment horizontal="center" vertical="center"/>
    </xf>
    <xf numFmtId="3" fontId="5" fillId="2" borderId="13" xfId="0" applyNumberFormat="1" applyFont="1" applyFill="1" applyBorder="1" applyAlignment="1">
      <alignment horizontal="center" vertical="center"/>
    </xf>
    <xf numFmtId="3" fontId="0" fillId="0" borderId="0" xfId="0" applyNumberFormat="1"/>
    <xf numFmtId="3" fontId="6" fillId="2" borderId="11" xfId="0" applyNumberFormat="1" applyFont="1" applyFill="1" applyBorder="1" applyAlignment="1">
      <alignment horizontal="center" vertical="center"/>
    </xf>
    <xf numFmtId="0" fontId="5" fillId="0" borderId="9" xfId="0" applyFont="1" applyBorder="1" applyAlignment="1">
      <alignment horizontal="center" vertical="center" wrapText="1"/>
    </xf>
    <xf numFmtId="0" fontId="6" fillId="0" borderId="9" xfId="0" applyFont="1" applyBorder="1" applyAlignment="1">
      <alignment horizontal="center" vertical="center"/>
    </xf>
    <xf numFmtId="0" fontId="5" fillId="0" borderId="15" xfId="0" applyFont="1" applyBorder="1"/>
    <xf numFmtId="0" fontId="5" fillId="0" borderId="12" xfId="0" applyFont="1" applyFill="1" applyBorder="1"/>
    <xf numFmtId="0" fontId="5" fillId="0" borderId="16" xfId="0" applyFont="1" applyBorder="1"/>
    <xf numFmtId="0" fontId="5" fillId="0" borderId="6" xfId="0" applyFont="1" applyBorder="1"/>
    <xf numFmtId="0" fontId="5" fillId="0" borderId="17" xfId="0" applyFont="1" applyBorder="1"/>
    <xf numFmtId="0" fontId="5" fillId="0" borderId="19" xfId="0" applyFont="1" applyBorder="1"/>
    <xf numFmtId="0" fontId="5" fillId="0" borderId="13" xfId="0" applyFont="1" applyBorder="1"/>
    <xf numFmtId="0" fontId="5" fillId="0" borderId="14" xfId="0" applyFont="1" applyBorder="1"/>
    <xf numFmtId="0" fontId="6" fillId="0" borderId="9" xfId="0" applyFont="1" applyBorder="1"/>
    <xf numFmtId="0" fontId="6" fillId="0" borderId="0" xfId="0" applyFont="1" applyFill="1"/>
    <xf numFmtId="0" fontId="0" fillId="0" borderId="0" xfId="0" applyFill="1"/>
    <xf numFmtId="0" fontId="7" fillId="0" borderId="0" xfId="0" applyFont="1" applyFill="1"/>
    <xf numFmtId="0" fontId="27" fillId="0" borderId="0" xfId="0" applyFont="1" applyFill="1"/>
    <xf numFmtId="0" fontId="14" fillId="0" borderId="10" xfId="0" applyFont="1" applyBorder="1" applyAlignment="1">
      <alignment horizontal="center"/>
    </xf>
    <xf numFmtId="0" fontId="14" fillId="0" borderId="4" xfId="0" applyFont="1" applyBorder="1" applyAlignment="1">
      <alignment horizontal="center"/>
    </xf>
    <xf numFmtId="0" fontId="14" fillId="0" borderId="8" xfId="0" applyFont="1" applyBorder="1" applyAlignment="1">
      <alignment horizontal="center"/>
    </xf>
    <xf numFmtId="0" fontId="13" fillId="0" borderId="7" xfId="0" applyFont="1" applyBorder="1"/>
    <xf numFmtId="9" fontId="13" fillId="0" borderId="6" xfId="23" applyFont="1" applyBorder="1"/>
    <xf numFmtId="0" fontId="13" fillId="0" borderId="0" xfId="0" applyFont="1"/>
    <xf numFmtId="9" fontId="13" fillId="0" borderId="0" xfId="23" applyFont="1" applyBorder="1"/>
    <xf numFmtId="0" fontId="13" fillId="0" borderId="5" xfId="0" applyFont="1" applyBorder="1"/>
    <xf numFmtId="1" fontId="13" fillId="0" borderId="6" xfId="0" applyNumberFormat="1" applyFont="1" applyBorder="1"/>
    <xf numFmtId="0" fontId="5" fillId="0" borderId="7" xfId="0" applyFont="1" applyFill="1" applyBorder="1"/>
    <xf numFmtId="0" fontId="13" fillId="0" borderId="7" xfId="0" applyFont="1" applyFill="1" applyBorder="1"/>
    <xf numFmtId="9" fontId="13" fillId="0" borderId="13" xfId="23" applyFont="1" applyFill="1" applyBorder="1"/>
    <xf numFmtId="0" fontId="13" fillId="0" borderId="0" xfId="0" applyFont="1" applyFill="1"/>
    <xf numFmtId="9" fontId="13" fillId="0" borderId="0" xfId="23" applyFont="1" applyFill="1" applyBorder="1"/>
    <xf numFmtId="0" fontId="13" fillId="0" borderId="5" xfId="0" applyFont="1" applyFill="1" applyBorder="1"/>
    <xf numFmtId="9" fontId="13" fillId="0" borderId="6" xfId="23" applyFont="1" applyFill="1" applyBorder="1"/>
    <xf numFmtId="1" fontId="13" fillId="0" borderId="6" xfId="0" applyNumberFormat="1" applyFont="1" applyFill="1" applyBorder="1"/>
    <xf numFmtId="0" fontId="29" fillId="0" borderId="0" xfId="0" applyFont="1"/>
    <xf numFmtId="0" fontId="9" fillId="2" borderId="0" xfId="2" applyFill="1"/>
    <xf numFmtId="0" fontId="9" fillId="0" borderId="0" xfId="2" applyNumberFormat="1"/>
    <xf numFmtId="0" fontId="9" fillId="0" borderId="0" xfId="2" applyFill="1"/>
    <xf numFmtId="0" fontId="6" fillId="0" borderId="0" xfId="0" applyFont="1" applyBorder="1" applyAlignment="1">
      <alignment horizontal="right"/>
    </xf>
    <xf numFmtId="0" fontId="14" fillId="0" borderId="0" xfId="0" applyFont="1" applyBorder="1"/>
    <xf numFmtId="9" fontId="14" fillId="0" borderId="0" xfId="23" applyFont="1" applyBorder="1"/>
    <xf numFmtId="1" fontId="14" fillId="0" borderId="0" xfId="0" applyNumberFormat="1" applyFont="1" applyBorder="1"/>
    <xf numFmtId="0" fontId="6" fillId="0" borderId="0" xfId="1" applyFont="1" applyFill="1" applyAlignment="1"/>
    <xf numFmtId="0" fontId="5" fillId="0" borderId="0" xfId="1" applyFont="1"/>
    <xf numFmtId="0" fontId="8" fillId="0" borderId="0" xfId="1"/>
    <xf numFmtId="0" fontId="7" fillId="0" borderId="0" xfId="1" applyFont="1"/>
    <xf numFmtId="0" fontId="10" fillId="0" borderId="0" xfId="1" applyFont="1"/>
    <xf numFmtId="0" fontId="6" fillId="0" borderId="9" xfId="1" applyFont="1" applyFill="1" applyBorder="1"/>
    <xf numFmtId="0" fontId="6" fillId="0" borderId="2" xfId="1" applyFont="1" applyFill="1" applyBorder="1"/>
    <xf numFmtId="0" fontId="6" fillId="2" borderId="8" xfId="1" applyFont="1" applyFill="1" applyBorder="1"/>
    <xf numFmtId="0" fontId="27" fillId="0" borderId="0" xfId="1" applyFont="1"/>
    <xf numFmtId="0" fontId="30" fillId="0" borderId="0" xfId="1" applyFont="1"/>
    <xf numFmtId="0" fontId="6" fillId="0" borderId="13" xfId="1" applyFont="1" applyBorder="1"/>
    <xf numFmtId="0" fontId="6" fillId="2" borderId="7" xfId="1" applyFont="1" applyFill="1" applyBorder="1"/>
    <xf numFmtId="3" fontId="6" fillId="2" borderId="0" xfId="1" applyNumberFormat="1" applyFont="1" applyFill="1" applyBorder="1" applyAlignment="1">
      <alignment horizontal="right"/>
    </xf>
    <xf numFmtId="3" fontId="6" fillId="2" borderId="6" xfId="1" applyNumberFormat="1" applyFont="1" applyFill="1" applyBorder="1" applyAlignment="1">
      <alignment horizontal="right"/>
    </xf>
    <xf numFmtId="0" fontId="5" fillId="0" borderId="11" xfId="1" applyFont="1" applyBorder="1" applyAlignment="1">
      <alignment horizontal="right"/>
    </xf>
    <xf numFmtId="3" fontId="5" fillId="0" borderId="0" xfId="1" applyNumberFormat="1" applyFont="1" applyBorder="1" applyAlignment="1">
      <alignment horizontal="right"/>
    </xf>
    <xf numFmtId="164" fontId="5" fillId="0" borderId="0" xfId="1" applyNumberFormat="1" applyFont="1" applyBorder="1" applyAlignment="1">
      <alignment horizontal="right"/>
    </xf>
    <xf numFmtId="164" fontId="30" fillId="0" borderId="0" xfId="1" applyNumberFormat="1" applyFont="1" applyBorder="1"/>
    <xf numFmtId="164" fontId="30" fillId="2" borderId="6" xfId="1" applyNumberFormat="1" applyFont="1" applyFill="1" applyBorder="1"/>
    <xf numFmtId="0" fontId="5" fillId="0" borderId="7" xfId="1" applyFont="1" applyBorder="1" applyAlignment="1">
      <alignment horizontal="right"/>
    </xf>
    <xf numFmtId="164" fontId="5" fillId="0" borderId="0" xfId="5" applyNumberFormat="1" applyFont="1" applyBorder="1" applyAlignment="1">
      <alignment horizontal="right"/>
    </xf>
    <xf numFmtId="0" fontId="5" fillId="0" borderId="13" xfId="1" applyFont="1" applyBorder="1" applyAlignment="1">
      <alignment horizontal="right"/>
    </xf>
    <xf numFmtId="3" fontId="5" fillId="0" borderId="10" xfId="1" applyNumberFormat="1" applyFont="1" applyBorder="1" applyAlignment="1">
      <alignment horizontal="right"/>
    </xf>
    <xf numFmtId="164" fontId="5" fillId="0" borderId="10" xfId="1" applyNumberFormat="1" applyFont="1" applyBorder="1" applyAlignment="1">
      <alignment horizontal="right"/>
    </xf>
    <xf numFmtId="164" fontId="30" fillId="0" borderId="10" xfId="1" applyNumberFormat="1" applyFont="1" applyBorder="1"/>
    <xf numFmtId="3" fontId="5" fillId="0" borderId="14" xfId="1" applyNumberFormat="1" applyFont="1" applyBorder="1" applyAlignment="1">
      <alignment horizontal="right"/>
    </xf>
    <xf numFmtId="0" fontId="32" fillId="0" borderId="0" xfId="1" applyFont="1"/>
    <xf numFmtId="3" fontId="5" fillId="2" borderId="0" xfId="1" applyNumberFormat="1" applyFont="1" applyFill="1" applyBorder="1" applyAlignment="1">
      <alignment horizontal="right"/>
    </xf>
    <xf numFmtId="164" fontId="5" fillId="2" borderId="0" xfId="5" applyNumberFormat="1" applyFont="1" applyFill="1" applyBorder="1" applyAlignment="1">
      <alignment horizontal="right"/>
    </xf>
    <xf numFmtId="3" fontId="5" fillId="2" borderId="10" xfId="1" applyNumberFormat="1" applyFont="1" applyFill="1" applyBorder="1" applyAlignment="1">
      <alignment horizontal="right"/>
    </xf>
    <xf numFmtId="0" fontId="6" fillId="0" borderId="9" xfId="0" applyFont="1" applyBorder="1" applyAlignment="1">
      <alignment horizontal="right" wrapText="1"/>
    </xf>
    <xf numFmtId="0" fontId="14" fillId="0" borderId="9" xfId="0" applyFont="1" applyBorder="1" applyAlignment="1">
      <alignment horizontal="right" vertical="center"/>
    </xf>
    <xf numFmtId="9" fontId="14" fillId="0" borderId="9" xfId="23" applyFont="1" applyBorder="1" applyAlignment="1">
      <alignment horizontal="right" vertical="center"/>
    </xf>
    <xf numFmtId="0" fontId="14" fillId="0" borderId="4" xfId="0" applyFont="1" applyBorder="1" applyAlignment="1">
      <alignment horizontal="right" vertical="center"/>
    </xf>
    <xf numFmtId="9" fontId="14" fillId="0" borderId="8" xfId="23" applyFont="1" applyBorder="1" applyAlignment="1">
      <alignment horizontal="right" vertical="center"/>
    </xf>
    <xf numFmtId="1" fontId="14" fillId="0" borderId="8" xfId="0" applyNumberFormat="1" applyFont="1" applyBorder="1" applyAlignment="1">
      <alignment horizontal="right" vertical="center"/>
    </xf>
    <xf numFmtId="9" fontId="14" fillId="0" borderId="9" xfId="23" quotePrefix="1" applyFont="1" applyBorder="1" applyAlignment="1">
      <alignment horizontal="center"/>
    </xf>
    <xf numFmtId="3" fontId="6" fillId="0" borderId="0" xfId="1" applyNumberFormat="1" applyFont="1" applyFill="1" applyBorder="1" applyAlignment="1">
      <alignment horizontal="right"/>
    </xf>
    <xf numFmtId="164" fontId="6" fillId="0" borderId="0" xfId="35" applyNumberFormat="1" applyFont="1" applyFill="1" applyBorder="1" applyAlignment="1">
      <alignment horizontal="right"/>
    </xf>
    <xf numFmtId="164" fontId="31" fillId="0" borderId="18" xfId="35" applyNumberFormat="1" applyFont="1" applyFill="1" applyBorder="1"/>
    <xf numFmtId="164" fontId="31" fillId="0" borderId="12" xfId="35" applyNumberFormat="1" applyFont="1" applyFill="1" applyBorder="1"/>
    <xf numFmtId="9" fontId="6" fillId="0" borderId="11" xfId="4" applyFont="1" applyFill="1" applyBorder="1" applyAlignment="1">
      <alignment horizontal="center" vertical="center"/>
    </xf>
    <xf numFmtId="9" fontId="5" fillId="0" borderId="7" xfId="4" applyFont="1" applyFill="1" applyBorder="1" applyAlignment="1">
      <alignment horizontal="center" vertical="center"/>
    </xf>
    <xf numFmtId="9" fontId="5" fillId="0" borderId="9" xfId="4" applyFont="1" applyFill="1" applyBorder="1" applyAlignment="1">
      <alignment horizontal="center" vertical="center"/>
    </xf>
    <xf numFmtId="0" fontId="5" fillId="2" borderId="18" xfId="0" applyFont="1" applyFill="1" applyBorder="1" applyAlignment="1">
      <alignment horizontal="left" wrapText="1"/>
    </xf>
    <xf numFmtId="0" fontId="5" fillId="2" borderId="0" xfId="0" applyFont="1" applyFill="1" applyAlignment="1">
      <alignment horizontal="left" wrapText="1"/>
    </xf>
    <xf numFmtId="0" fontId="10" fillId="0" borderId="0" xfId="0" applyFont="1" applyAlignment="1">
      <alignment horizontal="center" vertical="center" wrapText="1"/>
    </xf>
    <xf numFmtId="0" fontId="5" fillId="2" borderId="18" xfId="0" applyFont="1" applyFill="1" applyBorder="1" applyAlignment="1">
      <alignment horizontal="left" vertical="top" wrapText="1"/>
    </xf>
    <xf numFmtId="0" fontId="10" fillId="0" borderId="5" xfId="0" applyFont="1" applyBorder="1" applyAlignment="1">
      <alignment horizontal="center" wrapText="1"/>
    </xf>
    <xf numFmtId="0" fontId="10" fillId="0" borderId="0" xfId="0" applyFont="1" applyAlignment="1">
      <alignment horizontal="center" wrapText="1"/>
    </xf>
    <xf numFmtId="0" fontId="6" fillId="2" borderId="4"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5" fillId="0" borderId="0" xfId="1" applyFont="1"/>
    <xf numFmtId="0" fontId="5" fillId="2" borderId="0" xfId="8" applyFont="1" applyFill="1" applyAlignment="1">
      <alignment horizontal="left" vertical="center" wrapText="1"/>
    </xf>
    <xf numFmtId="0" fontId="22" fillId="2" borderId="20" xfId="8" applyFont="1" applyFill="1" applyBorder="1" applyAlignment="1">
      <alignment horizontal="center" vertical="center" wrapText="1"/>
    </xf>
    <xf numFmtId="0" fontId="22" fillId="2" borderId="21" xfId="8" applyFont="1" applyFill="1" applyBorder="1" applyAlignment="1">
      <alignment horizontal="center" vertical="center" wrapText="1"/>
    </xf>
    <xf numFmtId="0" fontId="22" fillId="2" borderId="37" xfId="8" applyFont="1" applyFill="1" applyBorder="1" applyAlignment="1">
      <alignment horizontal="center" vertical="center" wrapText="1"/>
    </xf>
    <xf numFmtId="0" fontId="22" fillId="2" borderId="38" xfId="8" applyFont="1" applyFill="1" applyBorder="1" applyAlignment="1">
      <alignment horizontal="center" vertical="center" wrapText="1"/>
    </xf>
    <xf numFmtId="0" fontId="22" fillId="2" borderId="31" xfId="8" applyFont="1" applyFill="1" applyBorder="1" applyAlignment="1">
      <alignment horizontal="center" vertical="center" wrapText="1"/>
    </xf>
    <xf numFmtId="0" fontId="22" fillId="2" borderId="32" xfId="8" applyFont="1" applyFill="1" applyBorder="1" applyAlignment="1">
      <alignment horizontal="center" vertical="center" wrapText="1"/>
    </xf>
    <xf numFmtId="0" fontId="22" fillId="2" borderId="34" xfId="8" applyFont="1" applyFill="1" applyBorder="1" applyAlignment="1">
      <alignment horizontal="center" vertical="center" wrapText="1"/>
    </xf>
    <xf numFmtId="0" fontId="22" fillId="2" borderId="35" xfId="8" applyFont="1" applyFill="1" applyBorder="1" applyAlignment="1">
      <alignment horizontal="center" vertical="center" wrapText="1"/>
    </xf>
    <xf numFmtId="0" fontId="22" fillId="2" borderId="41" xfId="8" applyFont="1" applyFill="1" applyBorder="1" applyAlignment="1">
      <alignment horizontal="center" vertical="center" wrapText="1"/>
    </xf>
    <xf numFmtId="0" fontId="22" fillId="2" borderId="42" xfId="8" applyFont="1" applyFill="1" applyBorder="1" applyAlignment="1">
      <alignment horizontal="center" vertical="center" wrapText="1"/>
    </xf>
    <xf numFmtId="0" fontId="22" fillId="2" borderId="43" xfId="8" applyFont="1" applyFill="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3" fillId="0" borderId="11" xfId="0" applyFont="1" applyBorder="1" applyAlignment="1">
      <alignment horizontal="center"/>
    </xf>
    <xf numFmtId="0" fontId="13" fillId="0" borderId="13" xfId="0" applyFont="1" applyBorder="1" applyAlignment="1">
      <alignment horizont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2" xfId="0" applyFont="1" applyBorder="1" applyAlignment="1">
      <alignment horizontal="center"/>
    </xf>
    <xf numFmtId="0" fontId="14" fillId="0" borderId="4" xfId="0" applyFont="1" applyBorder="1" applyAlignment="1">
      <alignment horizontal="center"/>
    </xf>
    <xf numFmtId="0" fontId="14" fillId="0" borderId="8" xfId="0" applyFont="1" applyBorder="1" applyAlignment="1">
      <alignment horizontal="center"/>
    </xf>
    <xf numFmtId="3" fontId="14" fillId="0" borderId="9" xfId="0" applyNumberFormat="1" applyFont="1" applyBorder="1"/>
    <xf numFmtId="3" fontId="14" fillId="0" borderId="9" xfId="0" applyNumberFormat="1" applyFont="1" applyFill="1" applyBorder="1"/>
    <xf numFmtId="9" fontId="14" fillId="0" borderId="9" xfId="23" applyFont="1" applyFill="1" applyBorder="1"/>
    <xf numFmtId="1" fontId="14" fillId="0" borderId="9" xfId="0" applyNumberFormat="1" applyFont="1" applyFill="1" applyBorder="1"/>
  </cellXfs>
  <cellStyles count="36">
    <cellStyle name="Euro" xfId="6"/>
    <cellStyle name="Excel Built-in Comma" xfId="11"/>
    <cellStyle name="Excel Built-in Currency" xfId="19"/>
    <cellStyle name="Excel Built-in Normal" xfId="16"/>
    <cellStyle name="Excel Built-in Percent" xfId="21"/>
    <cellStyle name="Excel_BuiltIn_Currency" xfId="20"/>
    <cellStyle name="Lien hypertexte" xfId="2" builtinId="8"/>
    <cellStyle name="Lien hypertexte 2" xfId="3"/>
    <cellStyle name="Milliers" xfId="5" builtinId="3"/>
    <cellStyle name="Milliers 2" xfId="27"/>
    <cellStyle name="Milliers 3" xfId="30"/>
    <cellStyle name="Milliers 4" xfId="35"/>
    <cellStyle name="Monétaire 2" xfId="17"/>
    <cellStyle name="Monétaire 3" xfId="18"/>
    <cellStyle name="Monétaire 4" xfId="13"/>
    <cellStyle name="Normal" xfId="0" builtinId="0"/>
    <cellStyle name="Normal 2" xfId="1"/>
    <cellStyle name="Normal 2 2" xfId="10"/>
    <cellStyle name="Normal 2 3" xfId="32"/>
    <cellStyle name="Normal 2_Graphique 2" xfId="28"/>
    <cellStyle name="Normal 3" xfId="7"/>
    <cellStyle name="Normal 3 2" xfId="12"/>
    <cellStyle name="Normal 3 3" xfId="25"/>
    <cellStyle name="Normal 3 4" xfId="26"/>
    <cellStyle name="Normal 4" xfId="14"/>
    <cellStyle name="Normal 5" xfId="8"/>
    <cellStyle name="Normal 6" xfId="29"/>
    <cellStyle name="Normal 7" xfId="24"/>
    <cellStyle name="Normal 8" xfId="33"/>
    <cellStyle name="Normal 9" xfId="34"/>
    <cellStyle name="Pourcentage" xfId="4" builtinId="5"/>
    <cellStyle name="Pourcentage 2" xfId="15"/>
    <cellStyle name="Pourcentage 2 2" xfId="23"/>
    <cellStyle name="Pourcentage 3" xfId="31"/>
    <cellStyle name="TableStyleLight1" xfId="22"/>
    <cellStyle name="Texte explicatif 2" xfId="9"/>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29FCF"/>
      <rgbColor rgb="FF993366"/>
      <rgbColor rgb="FFFFFFCC"/>
      <rgbColor rgb="FFCCFFFF"/>
      <rgbColor rgb="FF660066"/>
      <rgbColor rgb="FFFF8080"/>
      <rgbColor rgb="FF0084D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465A4"/>
      <rgbColor rgb="FFB3B3B3"/>
      <rgbColor rgb="FF00458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13"/>
  <sheetViews>
    <sheetView zoomScaleNormal="100" workbookViewId="0"/>
  </sheetViews>
  <sheetFormatPr baseColWidth="10" defaultColWidth="9.140625" defaultRowHeight="12.75"/>
  <cols>
    <col min="1" max="5" width="11.42578125" style="1"/>
    <col min="6" max="6" width="57.42578125" style="1" bestFit="1" customWidth="1"/>
    <col min="7" max="1025" width="11.42578125" style="1"/>
  </cols>
  <sheetData>
    <row r="1" spans="1:1025">
      <c r="A1" s="2" t="s">
        <v>0</v>
      </c>
      <c r="AMF1"/>
      <c r="AMG1"/>
      <c r="AMH1"/>
      <c r="AMI1"/>
      <c r="AMJ1"/>
      <c r="AMK1"/>
    </row>
    <row r="2" spans="1:1025">
      <c r="B2" s="31"/>
      <c r="AMF2"/>
      <c r="AMG2"/>
      <c r="AMH2"/>
      <c r="AMI2"/>
      <c r="AMJ2"/>
      <c r="AMK2"/>
    </row>
    <row r="3" spans="1:1025">
      <c r="A3" s="15"/>
      <c r="B3" s="36" t="s">
        <v>47</v>
      </c>
      <c r="C3" s="15"/>
      <c r="D3" s="15"/>
      <c r="E3" s="15"/>
      <c r="F3" s="15"/>
      <c r="G3" s="17"/>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c r="AMG3"/>
      <c r="AMH3"/>
      <c r="AMI3"/>
      <c r="AMJ3"/>
      <c r="AMK3"/>
    </row>
    <row r="4" spans="1:1025">
      <c r="B4" s="36" t="s">
        <v>45</v>
      </c>
      <c r="G4" s="17"/>
      <c r="AMF4"/>
      <c r="AMG4"/>
      <c r="AMH4"/>
      <c r="AMI4"/>
      <c r="AMJ4"/>
      <c r="AMK4"/>
    </row>
    <row r="5" spans="1:1025">
      <c r="B5" s="36" t="s">
        <v>48</v>
      </c>
      <c r="F5" s="17"/>
      <c r="AMF5"/>
      <c r="AMG5"/>
      <c r="AMH5"/>
      <c r="AMI5"/>
      <c r="AMJ5"/>
      <c r="AMK5"/>
    </row>
    <row r="6" spans="1:1025">
      <c r="B6" s="36" t="s">
        <v>49</v>
      </c>
      <c r="AMF6"/>
      <c r="AMG6"/>
      <c r="AMH6"/>
      <c r="AMI6"/>
      <c r="AMJ6"/>
      <c r="AMK6"/>
    </row>
    <row r="7" spans="1:1025">
      <c r="B7" s="36" t="s">
        <v>50</v>
      </c>
      <c r="AMF7"/>
      <c r="AMG7"/>
      <c r="AMH7"/>
      <c r="AMI7"/>
      <c r="AMJ7"/>
      <c r="AMK7"/>
    </row>
    <row r="8" spans="1:1025">
      <c r="B8" s="36" t="s">
        <v>51</v>
      </c>
      <c r="AMF8"/>
      <c r="AMG8"/>
      <c r="AMH8"/>
      <c r="AMI8"/>
      <c r="AMJ8"/>
      <c r="AMK8"/>
    </row>
    <row r="9" spans="1:1025">
      <c r="B9" s="37" t="s">
        <v>35</v>
      </c>
      <c r="AMF9"/>
      <c r="AMG9"/>
      <c r="AMH9"/>
      <c r="AMI9"/>
      <c r="AMJ9"/>
      <c r="AMK9"/>
    </row>
    <row r="10" spans="1:1025">
      <c r="B10" s="15"/>
      <c r="AMF10"/>
      <c r="AMG10"/>
      <c r="AMH10"/>
      <c r="AMI10"/>
      <c r="AMJ10"/>
      <c r="AMK10"/>
    </row>
    <row r="11" spans="1:1025">
      <c r="B11" s="15"/>
      <c r="AMF11"/>
      <c r="AMG11"/>
      <c r="AMH11"/>
      <c r="AMI11"/>
      <c r="AMJ11"/>
      <c r="AMK11"/>
    </row>
    <row r="12" spans="1:1025">
      <c r="B12" s="15"/>
      <c r="AMF12"/>
      <c r="AMG12"/>
      <c r="AMH12"/>
      <c r="AMI12"/>
      <c r="AMJ12"/>
      <c r="AMK12"/>
    </row>
    <row r="13" spans="1:1025" ht="12.95" customHeight="1">
      <c r="AMF13"/>
      <c r="AMG13"/>
      <c r="AMH13"/>
      <c r="AMI13"/>
      <c r="AMJ13"/>
      <c r="AMK13"/>
    </row>
  </sheetData>
  <customSheetViews>
    <customSheetView guid="{83BB0B6F-326B-4389-BCA5-3049ADD6D5C1}">
      <pageMargins left="0.78749999999999998" right="0.78749999999999998" top="1.0249999999999999" bottom="1.0249999999999999" header="0.78749999999999998" footer="0.78749999999999998"/>
      <pageSetup paperSize="9" orientation="portrait" useFirstPageNumber="1" r:id="rId1"/>
      <headerFooter>
        <oddHeader>&amp;C&amp;A</oddHeader>
        <oddFooter>&amp;CPage &amp;P</oddFooter>
      </headerFooter>
    </customSheetView>
    <customSheetView guid="{E41E2DB8-127A-4EF0-87AE-8B070946A50C}">
      <pageMargins left="0.78749999999999998" right="0.78749999999999998" top="1.0249999999999999" bottom="1.0249999999999999" header="0.78749999999999998" footer="0.78749999999999998"/>
      <pageSetup paperSize="9" orientation="portrait" useFirstPageNumber="1" r:id="rId2"/>
      <headerFooter>
        <oddHeader>&amp;C&amp;A</oddHeader>
        <oddFooter>&amp;CPage &amp;P</oddFooter>
      </headerFooter>
    </customSheetView>
  </customSheetViews>
  <hyperlinks>
    <hyperlink ref="B3" location="'Tableau 1'!A1" display="Tableau 1 - Activités de l'Opéra national de Paris (Palais Garnier et Opéra Bastille), 2017-2020"/>
    <hyperlink ref="B4" location="'Graphique 1'!A1" display="Graphique 1 - Evolution du nombre d'entrées du théâtre national de la danse, Chaillot, 2004-2020"/>
    <hyperlink ref="B5" location="'Tableau 2'!A1" display="Tableau 2 – Aides aux équipes chorégraphiques en 2020"/>
    <hyperlink ref="B6" location="'Tableau 3'!A1" display="Tableau 3 – Activité du Centre national de la danse, 2011-2019"/>
    <hyperlink ref="B7" location="'Tableau 4'!A1" display="Tableau 4 - Effectifs des formations en danse dans les établissements d'enseignement supérieur délivrant des diplômes nationaux de danse, 2019-2020"/>
    <hyperlink ref="B8" location="'Tableau 5'!A1" display="Tableau 5 - Caractéristiques des étudiants en danse dans les établissements d'enseignement supérieur délivrant des diplômes nationaux de danse, 2019-2020"/>
    <hyperlink ref="B9" location="'Graphique 2'!A1" display="Graphique 2 - Aide à la création chorégraphique, 2000-2020"/>
  </hyperlinks>
  <pageMargins left="0.78749999999999998" right="0.78749999999999998" top="1.0249999999999999" bottom="1.0249999999999999" header="0.78749999999999998" footer="0.78749999999999998"/>
  <pageSetup paperSize="9" orientation="portrait" useFirstPageNumber="1"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heetViews>
  <sheetFormatPr baseColWidth="10" defaultRowHeight="12.75"/>
  <sheetData>
    <row r="1" spans="1:2">
      <c r="A1" s="161" t="s">
        <v>0</v>
      </c>
    </row>
    <row r="3" spans="1:2">
      <c r="B3" s="162" t="s">
        <v>54</v>
      </c>
    </row>
    <row r="4" spans="1:2" s="30" customFormat="1">
      <c r="B4" s="36" t="s">
        <v>97</v>
      </c>
    </row>
    <row r="5" spans="1:2" s="30" customFormat="1">
      <c r="B5" s="163" t="s">
        <v>100</v>
      </c>
    </row>
    <row r="6" spans="1:2" s="30" customFormat="1">
      <c r="B6" s="162" t="s">
        <v>99</v>
      </c>
    </row>
    <row r="7" spans="1:2" s="30" customFormat="1">
      <c r="B7" s="37" t="s">
        <v>125</v>
      </c>
    </row>
    <row r="8" spans="1:2" s="30" customFormat="1">
      <c r="B8" s="162" t="s">
        <v>120</v>
      </c>
    </row>
    <row r="9" spans="1:2">
      <c r="B9" s="36" t="s">
        <v>121</v>
      </c>
    </row>
    <row r="10" spans="1:2">
      <c r="B10" s="162" t="s">
        <v>122</v>
      </c>
    </row>
    <row r="11" spans="1:2">
      <c r="B11" s="164" t="s">
        <v>123</v>
      </c>
    </row>
  </sheetData>
  <hyperlinks>
    <hyperlink ref="B3" location="'Carte 1'!A1" display="Carte 1 : Répartition des établissements de création et de diffusion publics ou labellisés par le ministère de la Culture en 2022"/>
    <hyperlink ref="B9" location="'Tableau 5'!A1" display="Tableau 5 – Activité du Centre national de la danse, 2011-2020"/>
    <hyperlink ref="B10" location="'Tableau 6'!A1" display="Tableau 6 - Effectifs des formations en danse dans les établissements d'enseignement supérieur délivrant des diplômes nationaux de danse, 2020-2021"/>
    <hyperlink ref="B11" location="'Tableau 7'!A1" display="Tableau 7 - Caractéristiques des étudiants en danse dans les établissements d'enseignement supérieur délivrant des diplômes nationaux de danse, 2020-2021"/>
    <hyperlink ref="B4" location="'Tableau 1'!A1" display="Tableau 1 : Activités des ballets permanents au sein des maisons d'opéras labellisées et de l'Opéra national de Paris en 2020 "/>
    <hyperlink ref="B8" location="'Tableau 4'!A1" display="Tableau 4 – Aides aux équipes chorégraphiques indépendantes en 2021"/>
    <hyperlink ref="B5" location="'Tableau 2 '!A1" display="Tableau 2 : Activités de Chaillot - Théâtre national de la Danse (par saison), 2014-2021"/>
    <hyperlink ref="B6" location="'Tableau 3'!A1" display="Tableau 3 : Activité des structures labellisées danse en 2019 et 2020"/>
    <hyperlink ref="B7" location="'Graphique 1'!A1" display="Graphique 1 - Aides déconcentrées au spectacle vivant pour la danse, 2012-202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9"/>
  <sheetViews>
    <sheetView workbookViewId="0"/>
  </sheetViews>
  <sheetFormatPr baseColWidth="10" defaultColWidth="11.42578125" defaultRowHeight="12.75"/>
  <cols>
    <col min="1" max="16384" width="11.42578125" style="39"/>
  </cols>
  <sheetData>
    <row r="1" spans="1:1">
      <c r="A1" s="38" t="s">
        <v>54</v>
      </c>
    </row>
    <row r="2" spans="1:1">
      <c r="A2" s="40"/>
    </row>
    <row r="3" spans="1:1">
      <c r="A3" s="40" t="s">
        <v>52</v>
      </c>
    </row>
    <row r="4" spans="1:1">
      <c r="A4" s="40" t="s">
        <v>53</v>
      </c>
    </row>
    <row r="5" spans="1:1">
      <c r="A5" s="40" t="s">
        <v>87</v>
      </c>
    </row>
    <row r="6" spans="1:1">
      <c r="A6" s="41" t="s">
        <v>119</v>
      </c>
    </row>
    <row r="7" spans="1:1">
      <c r="A7" s="40"/>
    </row>
    <row r="8" spans="1:1">
      <c r="A8" s="40"/>
    </row>
    <row r="9" spans="1:1">
      <c r="A9" s="40"/>
    </row>
  </sheetData>
  <customSheetViews>
    <customSheetView guid="{83BB0B6F-326B-4389-BCA5-3049ADD6D5C1}">
      <selection activeCell="E21" sqref="E21"/>
      <pageMargins left="0.7" right="0.7" top="0.75" bottom="0.75" header="0.3" footer="0.3"/>
    </customSheetView>
    <customSheetView guid="{E41E2DB8-127A-4EF0-87AE-8B070946A50C}">
      <selection activeCell="A6" sqref="A6"/>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heetViews>
  <sheetFormatPr baseColWidth="10" defaultColWidth="11.42578125" defaultRowHeight="11.25"/>
  <cols>
    <col min="1" max="1" width="40.85546875" style="15" customWidth="1"/>
    <col min="2" max="2" width="21.42578125" style="15" bestFit="1" customWidth="1"/>
    <col min="3" max="3" width="14" style="15" customWidth="1"/>
    <col min="4" max="4" width="11.42578125" style="15" customWidth="1"/>
    <col min="5" max="16384" width="11.42578125" style="15"/>
  </cols>
  <sheetData>
    <row r="1" spans="1:7">
      <c r="A1" s="20" t="s">
        <v>97</v>
      </c>
      <c r="B1" s="31"/>
      <c r="C1" s="31"/>
      <c r="D1" s="31"/>
      <c r="E1" s="31"/>
      <c r="F1" s="31"/>
      <c r="G1" s="31"/>
    </row>
    <row r="2" spans="1:7">
      <c r="A2" s="31"/>
      <c r="B2" s="31"/>
      <c r="C2" s="31"/>
      <c r="D2" s="31"/>
      <c r="E2" s="31"/>
      <c r="F2" s="31"/>
    </row>
    <row r="3" spans="1:7" ht="45">
      <c r="A3" s="31"/>
      <c r="B3" s="102" t="s">
        <v>89</v>
      </c>
      <c r="C3" s="129" t="s">
        <v>68</v>
      </c>
      <c r="D3" s="31"/>
      <c r="E3" s="31"/>
      <c r="F3" s="31"/>
    </row>
    <row r="4" spans="1:7">
      <c r="A4" s="81" t="s">
        <v>58</v>
      </c>
      <c r="B4" s="82">
        <v>144</v>
      </c>
      <c r="C4" s="82">
        <v>154</v>
      </c>
      <c r="D4" s="31"/>
      <c r="E4" s="31"/>
      <c r="F4" s="31"/>
    </row>
    <row r="5" spans="1:7">
      <c r="A5" s="81" t="s">
        <v>59</v>
      </c>
      <c r="B5" s="82">
        <v>12</v>
      </c>
      <c r="C5" s="82">
        <v>4</v>
      </c>
      <c r="D5" s="31"/>
      <c r="E5" s="31"/>
      <c r="F5" s="31"/>
    </row>
    <row r="6" spans="1:7">
      <c r="A6" s="81" t="s">
        <v>60</v>
      </c>
      <c r="B6" s="82">
        <v>70</v>
      </c>
      <c r="C6" s="82">
        <v>47</v>
      </c>
      <c r="D6" s="31"/>
      <c r="E6" s="31"/>
      <c r="F6" s="31"/>
    </row>
    <row r="7" spans="1:7">
      <c r="A7" s="81" t="s">
        <v>73</v>
      </c>
      <c r="B7" s="83">
        <v>20044</v>
      </c>
      <c r="C7" s="83">
        <v>72550</v>
      </c>
      <c r="D7" s="31"/>
      <c r="E7" s="31"/>
      <c r="F7" s="31"/>
    </row>
    <row r="8" spans="1:7">
      <c r="A8" s="213" t="s">
        <v>90</v>
      </c>
      <c r="B8" s="213"/>
      <c r="C8" s="213"/>
      <c r="D8" s="31"/>
      <c r="E8" s="31"/>
      <c r="F8" s="31"/>
    </row>
    <row r="9" spans="1:7" ht="50.25" customHeight="1">
      <c r="A9" s="214"/>
      <c r="B9" s="214"/>
      <c r="C9" s="214"/>
      <c r="D9" s="31"/>
      <c r="E9" s="31"/>
      <c r="F9" s="31"/>
    </row>
    <row r="10" spans="1:7">
      <c r="A10" s="41" t="s">
        <v>118</v>
      </c>
      <c r="B10" s="31"/>
      <c r="C10" s="31"/>
      <c r="D10" s="31"/>
    </row>
    <row r="11" spans="1:7">
      <c r="A11" s="31"/>
    </row>
    <row r="14" spans="1:7">
      <c r="D14" s="20"/>
      <c r="E14" s="20"/>
      <c r="F14" s="31"/>
    </row>
    <row r="15" spans="1:7">
      <c r="F15" s="31"/>
    </row>
    <row r="16" spans="1:7">
      <c r="B16" s="31"/>
      <c r="C16" s="31"/>
      <c r="D16" s="31"/>
      <c r="F16" s="20"/>
    </row>
  </sheetData>
  <customSheetViews>
    <customSheetView guid="{83BB0B6F-326B-4389-BCA5-3049ADD6D5C1}" scale="106">
      <selection activeCell="E21" sqref="E21"/>
      <pageMargins left="0.7" right="0.7" top="0.75" bottom="0.75" header="0.3" footer="0.3"/>
      <pageSetup paperSize="9" orientation="portrait" r:id="rId1"/>
    </customSheetView>
    <customSheetView guid="{E41E2DB8-127A-4EF0-87AE-8B070946A50C}" scale="106" topLeftCell="A7">
      <selection activeCell="C31" sqref="C31"/>
      <pageMargins left="0.7" right="0.7" top="0.75" bottom="0.75" header="0.3" footer="0.3"/>
      <pageSetup paperSize="9" orientation="portrait" r:id="rId2"/>
    </customSheetView>
  </customSheetViews>
  <mergeCells count="1">
    <mergeCell ref="A8:C9"/>
  </mergeCell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Normal="100" workbookViewId="0"/>
  </sheetViews>
  <sheetFormatPr baseColWidth="10" defaultColWidth="11.42578125" defaultRowHeight="11.25"/>
  <cols>
    <col min="1" max="1" width="23.28515625" style="31" customWidth="1"/>
    <col min="2" max="5" width="11.42578125" style="31" customWidth="1"/>
    <col min="6" max="8" width="11.42578125" style="31"/>
    <col min="9" max="9" width="15.140625" style="31" customWidth="1"/>
    <col min="10" max="16384" width="11.42578125" style="31"/>
  </cols>
  <sheetData>
    <row r="1" spans="1:12" ht="12.75">
      <c r="A1" s="91" t="s">
        <v>124</v>
      </c>
      <c r="B1" s="30"/>
      <c r="C1" s="30"/>
      <c r="D1" s="30"/>
      <c r="E1" s="30"/>
      <c r="F1" s="30"/>
      <c r="G1" s="141"/>
      <c r="H1" s="30"/>
      <c r="I1" s="141"/>
      <c r="J1" s="30"/>
      <c r="K1" s="30"/>
      <c r="L1" s="30"/>
    </row>
    <row r="2" spans="1:12" ht="12.75">
      <c r="A2" s="92" t="s">
        <v>56</v>
      </c>
      <c r="B2" s="30"/>
      <c r="C2" s="30"/>
      <c r="D2" s="30"/>
      <c r="E2" s="30"/>
      <c r="F2" s="30"/>
      <c r="G2" s="30"/>
      <c r="H2" s="30"/>
      <c r="I2" s="30"/>
      <c r="J2" s="30"/>
      <c r="K2" s="30"/>
      <c r="L2" s="30"/>
    </row>
    <row r="3" spans="1:12">
      <c r="B3" s="45"/>
      <c r="C3" s="45"/>
      <c r="D3" s="45"/>
      <c r="E3" s="45"/>
      <c r="F3" s="44"/>
      <c r="G3" s="46"/>
      <c r="H3" s="46"/>
      <c r="I3" s="46"/>
      <c r="J3" s="46"/>
      <c r="K3" s="46"/>
    </row>
    <row r="4" spans="1:12" ht="12.75">
      <c r="A4" s="30"/>
      <c r="B4" s="45"/>
      <c r="C4" s="45"/>
      <c r="D4" s="45"/>
      <c r="E4" s="45"/>
      <c r="F4" s="44"/>
      <c r="G4" s="46"/>
      <c r="H4" s="46"/>
      <c r="I4" s="46"/>
      <c r="J4" s="46"/>
      <c r="K4" s="46"/>
    </row>
    <row r="5" spans="1:12" s="88" customFormat="1" ht="33.75">
      <c r="A5" s="93"/>
      <c r="B5" s="94" t="s">
        <v>29</v>
      </c>
      <c r="C5" s="94" t="s">
        <v>30</v>
      </c>
      <c r="D5" s="94" t="s">
        <v>31</v>
      </c>
      <c r="E5" s="94" t="s">
        <v>28</v>
      </c>
      <c r="F5" s="94" t="s">
        <v>18</v>
      </c>
      <c r="G5" s="94" t="s">
        <v>34</v>
      </c>
      <c r="H5" s="95" t="s">
        <v>57</v>
      </c>
      <c r="I5" s="89" t="s">
        <v>74</v>
      </c>
      <c r="J5" s="86"/>
      <c r="K5" s="86"/>
    </row>
    <row r="6" spans="1:12" ht="12.75">
      <c r="A6" s="96" t="s">
        <v>14</v>
      </c>
      <c r="B6" s="97">
        <v>38</v>
      </c>
      <c r="C6" s="97">
        <v>37</v>
      </c>
      <c r="D6" s="97">
        <v>35</v>
      </c>
      <c r="E6" s="97">
        <v>42</v>
      </c>
      <c r="F6" s="97">
        <v>37</v>
      </c>
      <c r="G6" s="97">
        <v>17</v>
      </c>
      <c r="H6" s="97">
        <v>17</v>
      </c>
      <c r="I6" s="90">
        <v>-0.54054054054054057</v>
      </c>
      <c r="J6" s="42"/>
    </row>
    <row r="7" spans="1:12">
      <c r="A7" s="96" t="s">
        <v>27</v>
      </c>
      <c r="B7" s="97">
        <v>282</v>
      </c>
      <c r="C7" s="97">
        <v>260</v>
      </c>
      <c r="D7" s="97">
        <v>209</v>
      </c>
      <c r="E7" s="97">
        <v>277</v>
      </c>
      <c r="F7" s="97">
        <v>219</v>
      </c>
      <c r="G7" s="97">
        <v>61</v>
      </c>
      <c r="H7" s="98">
        <v>141</v>
      </c>
      <c r="I7" s="101">
        <v>-0.35616438356164382</v>
      </c>
    </row>
    <row r="8" spans="1:12" ht="12.75">
      <c r="A8" s="96" t="s">
        <v>55</v>
      </c>
      <c r="B8" s="48">
        <v>130531</v>
      </c>
      <c r="C8" s="48">
        <v>113068</v>
      </c>
      <c r="D8" s="48">
        <v>138762</v>
      </c>
      <c r="E8" s="48">
        <v>155701</v>
      </c>
      <c r="F8" s="48">
        <v>131000</v>
      </c>
      <c r="G8" s="99">
        <v>102248</v>
      </c>
      <c r="H8" s="99">
        <v>76501</v>
      </c>
      <c r="I8" s="101">
        <v>-0.41602290076335879</v>
      </c>
      <c r="J8" s="30"/>
      <c r="K8" s="30"/>
    </row>
    <row r="9" spans="1:12">
      <c r="A9" s="31" t="s">
        <v>72</v>
      </c>
      <c r="B9" s="100"/>
      <c r="C9" s="100"/>
      <c r="D9" s="100"/>
      <c r="E9" s="100"/>
      <c r="F9" s="100"/>
      <c r="G9" s="19"/>
      <c r="H9" s="19"/>
      <c r="I9" s="19"/>
      <c r="J9" s="47"/>
      <c r="K9" s="47"/>
    </row>
    <row r="10" spans="1:12">
      <c r="A10" s="92" t="s">
        <v>117</v>
      </c>
      <c r="B10" s="100"/>
      <c r="C10" s="100"/>
      <c r="D10" s="100"/>
      <c r="E10" s="100"/>
      <c r="F10" s="100"/>
      <c r="G10" s="19"/>
      <c r="H10" s="19"/>
      <c r="I10" s="19"/>
      <c r="J10" s="47"/>
      <c r="K10" s="47"/>
    </row>
    <row r="11" spans="1:12">
      <c r="A11" s="17"/>
    </row>
    <row r="12" spans="1:12">
      <c r="A12" s="85"/>
      <c r="C12" s="215"/>
      <c r="D12" s="215"/>
      <c r="E12" s="215"/>
      <c r="F12" s="215"/>
      <c r="G12" s="215"/>
      <c r="H12" s="215"/>
      <c r="I12" s="215"/>
    </row>
  </sheetData>
  <customSheetViews>
    <customSheetView guid="{83BB0B6F-326B-4389-BCA5-3049ADD6D5C1}" topLeftCell="A19">
      <selection activeCell="I43" sqref="I43"/>
      <pageMargins left="0.7" right="0.7" top="0.75" bottom="0.75" header="0.3" footer="0.3"/>
      <pageSetup paperSize="9" scale="95" orientation="portrait" r:id="rId1"/>
    </customSheetView>
    <customSheetView guid="{E41E2DB8-127A-4EF0-87AE-8B070946A50C}" topLeftCell="A19">
      <selection activeCell="I43" sqref="I43"/>
      <pageMargins left="0.7" right="0.7" top="0.75" bottom="0.75" header="0.3" footer="0.3"/>
      <pageSetup paperSize="9" scale="95" orientation="portrait" r:id="rId2"/>
    </customSheetView>
  </customSheetViews>
  <mergeCells count="1">
    <mergeCell ref="C12:I12"/>
  </mergeCells>
  <pageMargins left="0.7" right="0.7" top="0.75" bottom="0.75" header="0.3" footer="0.3"/>
  <pageSetup paperSize="9" scale="95"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0"/>
  <sheetViews>
    <sheetView zoomScale="106" zoomScaleNormal="106" workbookViewId="0"/>
  </sheetViews>
  <sheetFormatPr baseColWidth="10" defaultRowHeight="12.75"/>
  <cols>
    <col min="1" max="1" width="27.5703125" customWidth="1"/>
    <col min="2" max="2" width="21" customWidth="1"/>
    <col min="3" max="5" width="14" customWidth="1"/>
    <col min="6" max="6" width="12.28515625" customWidth="1"/>
    <col min="7" max="7" width="17.85546875" customWidth="1"/>
    <col min="8" max="8" width="16.85546875" customWidth="1"/>
    <col min="9" max="9" width="21.5703125" customWidth="1"/>
  </cols>
  <sheetData>
    <row r="1" spans="1:15">
      <c r="A1" s="38" t="s">
        <v>99</v>
      </c>
      <c r="B1" s="84"/>
      <c r="C1" s="84"/>
      <c r="D1" s="84"/>
      <c r="F1" s="30"/>
    </row>
    <row r="2" spans="1:15" s="30" customFormat="1">
      <c r="A2" s="41" t="s">
        <v>96</v>
      </c>
      <c r="B2" s="84"/>
      <c r="C2" s="84"/>
      <c r="D2" s="84"/>
    </row>
    <row r="3" spans="1:15">
      <c r="C3" s="123"/>
      <c r="D3" s="123"/>
      <c r="E3" s="123"/>
      <c r="G3" s="30"/>
    </row>
    <row r="4" spans="1:15" ht="22.5">
      <c r="A4" s="219" t="s">
        <v>85</v>
      </c>
      <c r="B4" s="220"/>
      <c r="C4" s="107">
        <v>2019</v>
      </c>
      <c r="D4" s="107">
        <v>2020</v>
      </c>
      <c r="E4" s="89" t="s">
        <v>75</v>
      </c>
      <c r="G4" s="30"/>
    </row>
    <row r="5" spans="1:15" ht="27" customHeight="1">
      <c r="A5" s="219" t="s">
        <v>76</v>
      </c>
      <c r="B5" s="220"/>
      <c r="C5" s="117">
        <v>175</v>
      </c>
      <c r="D5" s="118">
        <v>182</v>
      </c>
      <c r="E5" s="108">
        <v>0.04</v>
      </c>
      <c r="G5" s="30"/>
    </row>
    <row r="6" spans="1:15" ht="22.5" customHeight="1">
      <c r="A6" s="221" t="s">
        <v>77</v>
      </c>
      <c r="B6" s="113" t="s">
        <v>14</v>
      </c>
      <c r="C6" s="119">
        <v>255</v>
      </c>
      <c r="D6" s="119">
        <v>168</v>
      </c>
      <c r="E6" s="109">
        <v>-0.3411764705882353</v>
      </c>
      <c r="G6" s="30"/>
      <c r="J6" s="30"/>
      <c r="K6" s="217"/>
      <c r="L6" s="218"/>
      <c r="M6" s="218"/>
    </row>
    <row r="7" spans="1:15" ht="22.5">
      <c r="A7" s="222"/>
      <c r="B7" s="114" t="s">
        <v>27</v>
      </c>
      <c r="C7" s="128">
        <v>1442</v>
      </c>
      <c r="D7" s="128">
        <v>817</v>
      </c>
      <c r="E7" s="108">
        <v>-0.43342579750346738</v>
      </c>
      <c r="G7" s="30"/>
      <c r="K7" s="30"/>
      <c r="N7" s="127"/>
      <c r="O7" s="127"/>
    </row>
    <row r="8" spans="1:15">
      <c r="A8" s="222"/>
      <c r="B8" s="115" t="s">
        <v>69</v>
      </c>
      <c r="C8" s="125">
        <v>1144</v>
      </c>
      <c r="D8" s="125">
        <v>724</v>
      </c>
      <c r="E8" s="108">
        <v>-0.36713286713286714</v>
      </c>
      <c r="G8" s="30"/>
    </row>
    <row r="9" spans="1:15">
      <c r="A9" s="222"/>
      <c r="B9" s="116" t="s">
        <v>70</v>
      </c>
      <c r="C9" s="125">
        <v>298</v>
      </c>
      <c r="D9" s="126">
        <v>93</v>
      </c>
      <c r="E9" s="111">
        <v>-0.68791946308724827</v>
      </c>
      <c r="G9" s="30"/>
    </row>
    <row r="10" spans="1:15" ht="30.75" customHeight="1">
      <c r="A10" s="223"/>
      <c r="B10" s="122" t="s">
        <v>84</v>
      </c>
      <c r="C10" s="124">
        <v>575522</v>
      </c>
      <c r="D10" s="124">
        <v>212853</v>
      </c>
      <c r="E10" s="112">
        <v>-0.63015662303091802</v>
      </c>
      <c r="G10" s="30"/>
    </row>
    <row r="11" spans="1:15" ht="27.75" customHeight="1">
      <c r="A11" s="216" t="s">
        <v>78</v>
      </c>
      <c r="B11" s="216"/>
      <c r="C11" s="216"/>
      <c r="D11" s="216"/>
      <c r="E11" s="216"/>
      <c r="G11" s="30"/>
    </row>
    <row r="12" spans="1:15">
      <c r="G12" s="30"/>
    </row>
    <row r="13" spans="1:15">
      <c r="G13" s="30"/>
    </row>
    <row r="14" spans="1:15" ht="22.5" customHeight="1">
      <c r="A14" s="219" t="s">
        <v>86</v>
      </c>
      <c r="B14" s="220"/>
      <c r="C14" s="107">
        <v>2019</v>
      </c>
      <c r="D14" s="107">
        <v>2020</v>
      </c>
      <c r="E14" s="89" t="s">
        <v>75</v>
      </c>
      <c r="G14" s="30"/>
    </row>
    <row r="15" spans="1:15" ht="26.25" customHeight="1">
      <c r="A15" s="219" t="s">
        <v>71</v>
      </c>
      <c r="B15" s="220"/>
      <c r="C15" s="118">
        <v>112</v>
      </c>
      <c r="D15" s="118">
        <v>127</v>
      </c>
      <c r="E15" s="108">
        <v>0.13392857142857142</v>
      </c>
      <c r="G15" s="30"/>
    </row>
    <row r="16" spans="1:15" ht="36.75" customHeight="1">
      <c r="A16" s="221" t="s">
        <v>79</v>
      </c>
      <c r="B16" s="113" t="s">
        <v>80</v>
      </c>
      <c r="C16" s="120">
        <v>437</v>
      </c>
      <c r="D16" s="120">
        <v>215</v>
      </c>
      <c r="E16" s="210">
        <v>-0.5</v>
      </c>
      <c r="G16" s="30"/>
    </row>
    <row r="17" spans="1:7">
      <c r="A17" s="222"/>
      <c r="B17" s="115" t="s">
        <v>81</v>
      </c>
      <c r="C17" s="110">
        <v>162</v>
      </c>
      <c r="D17" s="110">
        <v>92</v>
      </c>
      <c r="E17" s="211">
        <v>-0.41</v>
      </c>
      <c r="G17" s="30"/>
    </row>
    <row r="18" spans="1:7">
      <c r="A18" s="222"/>
      <c r="B18" s="116" t="s">
        <v>82</v>
      </c>
      <c r="C18" s="110">
        <v>275</v>
      </c>
      <c r="D18" s="110">
        <v>123</v>
      </c>
      <c r="E18" s="211">
        <v>-0.55000000000000004</v>
      </c>
      <c r="G18" s="30"/>
    </row>
    <row r="19" spans="1:7" ht="22.5">
      <c r="A19" s="222"/>
      <c r="B19" s="121" t="s">
        <v>27</v>
      </c>
      <c r="C19" s="118">
        <v>940</v>
      </c>
      <c r="D19" s="118">
        <v>386</v>
      </c>
      <c r="E19" s="212">
        <v>-0.59</v>
      </c>
      <c r="G19" s="30"/>
    </row>
    <row r="20" spans="1:7">
      <c r="A20" s="223"/>
      <c r="B20" s="121" t="s">
        <v>83</v>
      </c>
      <c r="C20" s="118">
        <v>130880</v>
      </c>
      <c r="D20" s="118">
        <v>38296</v>
      </c>
      <c r="E20" s="212">
        <v>-0.71</v>
      </c>
      <c r="G20" s="30"/>
    </row>
    <row r="21" spans="1:7" ht="13.15" customHeight="1">
      <c r="A21" s="216" t="s">
        <v>88</v>
      </c>
      <c r="B21" s="216"/>
      <c r="C21" s="216"/>
      <c r="D21" s="216"/>
      <c r="E21" s="216"/>
      <c r="G21" s="30"/>
    </row>
    <row r="22" spans="1:7">
      <c r="G22" s="30"/>
    </row>
    <row r="23" spans="1:7">
      <c r="A23" s="87" t="s">
        <v>115</v>
      </c>
      <c r="G23" s="30"/>
    </row>
    <row r="24" spans="1:7">
      <c r="G24" s="30"/>
    </row>
    <row r="25" spans="1:7">
      <c r="G25" s="30"/>
    </row>
    <row r="26" spans="1:7">
      <c r="G26" s="30"/>
    </row>
    <row r="27" spans="1:7">
      <c r="G27" s="30"/>
    </row>
    <row r="28" spans="1:7">
      <c r="G28" s="30"/>
    </row>
    <row r="29" spans="1:7">
      <c r="G29" s="30"/>
    </row>
    <row r="30" spans="1:7">
      <c r="G30" s="30"/>
    </row>
    <row r="31" spans="1:7">
      <c r="G31" s="30"/>
    </row>
    <row r="32" spans="1:7">
      <c r="G32" s="30"/>
    </row>
    <row r="33" spans="7:7">
      <c r="G33" s="30"/>
    </row>
    <row r="34" spans="7:7">
      <c r="G34" s="30"/>
    </row>
    <row r="35" spans="7:7">
      <c r="G35" s="30"/>
    </row>
    <row r="36" spans="7:7">
      <c r="G36" s="30"/>
    </row>
    <row r="37" spans="7:7">
      <c r="G37" s="30"/>
    </row>
    <row r="38" spans="7:7">
      <c r="G38" s="30"/>
    </row>
    <row r="39" spans="7:7">
      <c r="G39" s="30"/>
    </row>
    <row r="40" spans="7:7">
      <c r="G40" s="30"/>
    </row>
    <row r="41" spans="7:7">
      <c r="G41" s="30"/>
    </row>
    <row r="42" spans="7:7">
      <c r="G42" s="30"/>
    </row>
    <row r="43" spans="7:7">
      <c r="G43" s="30"/>
    </row>
    <row r="44" spans="7:7">
      <c r="G44" s="30"/>
    </row>
    <row r="45" spans="7:7">
      <c r="G45" s="30"/>
    </row>
    <row r="46" spans="7:7">
      <c r="G46" s="30"/>
    </row>
    <row r="47" spans="7:7">
      <c r="G47" s="30"/>
    </row>
    <row r="48" spans="7:7">
      <c r="G48" s="30"/>
    </row>
    <row r="49" spans="7:7">
      <c r="G49" s="30"/>
    </row>
    <row r="50" spans="7:7">
      <c r="G50" s="30"/>
    </row>
    <row r="51" spans="7:7">
      <c r="G51" s="30"/>
    </row>
    <row r="52" spans="7:7">
      <c r="G52" s="30"/>
    </row>
    <row r="53" spans="7:7">
      <c r="G53" s="30"/>
    </row>
    <row r="54" spans="7:7">
      <c r="G54" s="30"/>
    </row>
    <row r="55" spans="7:7">
      <c r="G55" s="30"/>
    </row>
    <row r="56" spans="7:7">
      <c r="G56" s="30"/>
    </row>
    <row r="57" spans="7:7">
      <c r="G57" s="30"/>
    </row>
    <row r="58" spans="7:7">
      <c r="G58" s="30"/>
    </row>
    <row r="59" spans="7:7">
      <c r="G59" s="30"/>
    </row>
    <row r="60" spans="7:7">
      <c r="G60" s="30"/>
    </row>
    <row r="61" spans="7:7">
      <c r="G61" s="30"/>
    </row>
    <row r="62" spans="7:7">
      <c r="G62" s="30"/>
    </row>
    <row r="63" spans="7:7">
      <c r="G63" s="30"/>
    </row>
    <row r="64" spans="7:7">
      <c r="G64" s="30"/>
    </row>
    <row r="65" spans="7:7">
      <c r="G65" s="30"/>
    </row>
    <row r="66" spans="7:7">
      <c r="G66" s="30"/>
    </row>
    <row r="67" spans="7:7">
      <c r="G67" s="30"/>
    </row>
    <row r="68" spans="7:7">
      <c r="G68" s="30"/>
    </row>
    <row r="69" spans="7:7">
      <c r="G69" s="30"/>
    </row>
    <row r="70" spans="7:7">
      <c r="G70" s="30"/>
    </row>
    <row r="71" spans="7:7">
      <c r="G71" s="30"/>
    </row>
    <row r="72" spans="7:7">
      <c r="G72" s="30"/>
    </row>
    <row r="73" spans="7:7">
      <c r="G73" s="30"/>
    </row>
    <row r="74" spans="7:7">
      <c r="G74" s="30"/>
    </row>
    <row r="75" spans="7:7">
      <c r="G75" s="30"/>
    </row>
    <row r="76" spans="7:7">
      <c r="G76" s="30"/>
    </row>
    <row r="77" spans="7:7">
      <c r="G77" s="30"/>
    </row>
    <row r="78" spans="7:7">
      <c r="G78" s="30"/>
    </row>
    <row r="79" spans="7:7">
      <c r="G79" s="30"/>
    </row>
    <row r="80" spans="7:7">
      <c r="G80" s="30"/>
    </row>
    <row r="81" spans="7:7">
      <c r="G81" s="30"/>
    </row>
    <row r="82" spans="7:7">
      <c r="G82" s="30"/>
    </row>
    <row r="83" spans="7:7">
      <c r="G83" s="30"/>
    </row>
    <row r="84" spans="7:7">
      <c r="G84" s="30"/>
    </row>
    <row r="85" spans="7:7">
      <c r="G85" s="30"/>
    </row>
    <row r="86" spans="7:7">
      <c r="G86" s="30"/>
    </row>
    <row r="87" spans="7:7">
      <c r="G87" s="30"/>
    </row>
    <row r="88" spans="7:7">
      <c r="G88" s="30"/>
    </row>
    <row r="89" spans="7:7">
      <c r="G89" s="30"/>
    </row>
    <row r="90" spans="7:7">
      <c r="G90" s="30"/>
    </row>
    <row r="91" spans="7:7">
      <c r="G91" s="30"/>
    </row>
    <row r="92" spans="7:7">
      <c r="G92" s="30"/>
    </row>
    <row r="93" spans="7:7">
      <c r="G93" s="30"/>
    </row>
    <row r="94" spans="7:7">
      <c r="G94" s="30"/>
    </row>
    <row r="95" spans="7:7">
      <c r="G95" s="30"/>
    </row>
    <row r="96" spans="7:7">
      <c r="G96" s="30"/>
    </row>
    <row r="97" spans="7:7">
      <c r="G97" s="30"/>
    </row>
    <row r="98" spans="7:7">
      <c r="G98" s="30"/>
    </row>
    <row r="99" spans="7:7">
      <c r="G99" s="30"/>
    </row>
    <row r="100" spans="7:7">
      <c r="G100" s="30"/>
    </row>
    <row r="101" spans="7:7">
      <c r="G101" s="30"/>
    </row>
    <row r="102" spans="7:7">
      <c r="G102" s="30"/>
    </row>
    <row r="103" spans="7:7">
      <c r="G103" s="30"/>
    </row>
    <row r="104" spans="7:7">
      <c r="G104" s="30"/>
    </row>
    <row r="105" spans="7:7">
      <c r="G105" s="30"/>
    </row>
    <row r="106" spans="7:7">
      <c r="G106" s="30"/>
    </row>
    <row r="107" spans="7:7">
      <c r="G107" s="30"/>
    </row>
    <row r="108" spans="7:7">
      <c r="G108" s="30"/>
    </row>
    <row r="109" spans="7:7">
      <c r="G109" s="30"/>
    </row>
    <row r="110" spans="7:7">
      <c r="G110" s="30"/>
    </row>
    <row r="111" spans="7:7">
      <c r="G111" s="30"/>
    </row>
    <row r="112" spans="7:7">
      <c r="G112" s="30"/>
    </row>
    <row r="113" spans="7:7">
      <c r="G113" s="30"/>
    </row>
    <row r="114" spans="7:7">
      <c r="G114" s="30"/>
    </row>
    <row r="115" spans="7:7">
      <c r="G115" s="30"/>
    </row>
    <row r="116" spans="7:7">
      <c r="G116" s="30"/>
    </row>
    <row r="117" spans="7:7">
      <c r="G117" s="30"/>
    </row>
    <row r="118" spans="7:7">
      <c r="G118" s="30"/>
    </row>
    <row r="119" spans="7:7">
      <c r="G119" s="30"/>
    </row>
    <row r="120" spans="7:7">
      <c r="G120" s="30"/>
    </row>
    <row r="121" spans="7:7">
      <c r="G121" s="30"/>
    </row>
    <row r="122" spans="7:7">
      <c r="G122" s="30"/>
    </row>
    <row r="123" spans="7:7">
      <c r="G123" s="30"/>
    </row>
    <row r="124" spans="7:7">
      <c r="G124" s="30"/>
    </row>
    <row r="125" spans="7:7">
      <c r="G125" s="30"/>
    </row>
    <row r="126" spans="7:7">
      <c r="G126" s="30"/>
    </row>
    <row r="127" spans="7:7">
      <c r="G127" s="30"/>
    </row>
    <row r="128" spans="7:7">
      <c r="G128" s="30"/>
    </row>
    <row r="129" spans="7:7">
      <c r="G129" s="30"/>
    </row>
    <row r="130" spans="7:7">
      <c r="G130" s="30"/>
    </row>
    <row r="131" spans="7:7">
      <c r="G131" s="30"/>
    </row>
    <row r="132" spans="7:7">
      <c r="G132" s="30"/>
    </row>
    <row r="133" spans="7:7">
      <c r="G133" s="30"/>
    </row>
    <row r="134" spans="7:7">
      <c r="G134" s="30"/>
    </row>
    <row r="135" spans="7:7">
      <c r="G135" s="30"/>
    </row>
    <row r="136" spans="7:7">
      <c r="G136" s="30"/>
    </row>
    <row r="137" spans="7:7">
      <c r="G137" s="30"/>
    </row>
    <row r="138" spans="7:7">
      <c r="G138" s="30"/>
    </row>
    <row r="139" spans="7:7">
      <c r="G139" s="30"/>
    </row>
    <row r="140" spans="7:7">
      <c r="G140" s="30"/>
    </row>
    <row r="141" spans="7:7">
      <c r="G141" s="30"/>
    </row>
    <row r="142" spans="7:7">
      <c r="G142" s="30"/>
    </row>
    <row r="143" spans="7:7">
      <c r="G143" s="30"/>
    </row>
    <row r="144" spans="7:7">
      <c r="G144" s="30"/>
    </row>
    <row r="145" spans="7:7">
      <c r="G145" s="30"/>
    </row>
    <row r="146" spans="7:7">
      <c r="G146" s="30"/>
    </row>
    <row r="147" spans="7:7">
      <c r="G147" s="30"/>
    </row>
    <row r="148" spans="7:7">
      <c r="G148" s="30"/>
    </row>
    <row r="149" spans="7:7">
      <c r="G149" s="30"/>
    </row>
    <row r="150" spans="7:7">
      <c r="G150" s="30"/>
    </row>
    <row r="151" spans="7:7">
      <c r="G151" s="30"/>
    </row>
    <row r="152" spans="7:7">
      <c r="G152" s="30"/>
    </row>
    <row r="153" spans="7:7">
      <c r="G153" s="30"/>
    </row>
    <row r="154" spans="7:7">
      <c r="G154" s="30"/>
    </row>
    <row r="155" spans="7:7">
      <c r="G155" s="30"/>
    </row>
    <row r="156" spans="7:7">
      <c r="G156" s="30"/>
    </row>
    <row r="157" spans="7:7">
      <c r="G157" s="30"/>
    </row>
    <row r="158" spans="7:7">
      <c r="G158" s="30"/>
    </row>
    <row r="159" spans="7:7">
      <c r="G159" s="30"/>
    </row>
    <row r="160" spans="7:7">
      <c r="G160" s="30"/>
    </row>
    <row r="161" spans="7:7">
      <c r="G161" s="30"/>
    </row>
    <row r="162" spans="7:7">
      <c r="G162" s="30"/>
    </row>
    <row r="163" spans="7:7">
      <c r="G163" s="30"/>
    </row>
    <row r="164" spans="7:7">
      <c r="G164" s="30"/>
    </row>
    <row r="165" spans="7:7">
      <c r="G165" s="30"/>
    </row>
    <row r="166" spans="7:7">
      <c r="G166" s="30"/>
    </row>
    <row r="167" spans="7:7">
      <c r="G167" s="30"/>
    </row>
    <row r="168" spans="7:7">
      <c r="G168" s="30"/>
    </row>
    <row r="169" spans="7:7">
      <c r="G169" s="30"/>
    </row>
    <row r="170" spans="7:7">
      <c r="G170" s="30"/>
    </row>
    <row r="171" spans="7:7">
      <c r="G171" s="30"/>
    </row>
    <row r="172" spans="7:7">
      <c r="G172" s="30"/>
    </row>
    <row r="173" spans="7:7">
      <c r="G173" s="30"/>
    </row>
    <row r="174" spans="7:7">
      <c r="G174" s="30"/>
    </row>
    <row r="175" spans="7:7">
      <c r="G175" s="30"/>
    </row>
    <row r="176" spans="7:7">
      <c r="G176" s="30"/>
    </row>
    <row r="177" spans="7:7">
      <c r="G177" s="30"/>
    </row>
    <row r="178" spans="7:7">
      <c r="G178" s="30"/>
    </row>
    <row r="179" spans="7:7">
      <c r="G179" s="30"/>
    </row>
    <row r="180" spans="7:7">
      <c r="G180" s="30"/>
    </row>
    <row r="181" spans="7:7">
      <c r="G181" s="30"/>
    </row>
    <row r="182" spans="7:7">
      <c r="G182" s="30"/>
    </row>
    <row r="183" spans="7:7">
      <c r="G183" s="30"/>
    </row>
    <row r="184" spans="7:7">
      <c r="G184" s="30"/>
    </row>
    <row r="185" spans="7:7">
      <c r="G185" s="30"/>
    </row>
    <row r="186" spans="7:7">
      <c r="G186" s="30"/>
    </row>
    <row r="187" spans="7:7">
      <c r="G187" s="30"/>
    </row>
    <row r="188" spans="7:7">
      <c r="G188" s="30"/>
    </row>
    <row r="189" spans="7:7">
      <c r="G189" s="30"/>
    </row>
    <row r="190" spans="7:7">
      <c r="G190" s="30"/>
    </row>
    <row r="191" spans="7:7">
      <c r="G191" s="30"/>
    </row>
    <row r="192" spans="7:7">
      <c r="G192" s="30"/>
    </row>
    <row r="193" spans="7:7">
      <c r="G193" s="30"/>
    </row>
    <row r="194" spans="7:7">
      <c r="G194" s="30"/>
    </row>
    <row r="195" spans="7:7">
      <c r="G195" s="30"/>
    </row>
    <row r="196" spans="7:7">
      <c r="G196" s="30"/>
    </row>
    <row r="197" spans="7:7">
      <c r="G197" s="30"/>
    </row>
    <row r="198" spans="7:7">
      <c r="G198" s="30"/>
    </row>
    <row r="199" spans="7:7">
      <c r="G199" s="30"/>
    </row>
    <row r="200" spans="7:7">
      <c r="G200" s="30"/>
    </row>
    <row r="201" spans="7:7">
      <c r="G201" s="30"/>
    </row>
    <row r="202" spans="7:7">
      <c r="G202" s="30"/>
    </row>
    <row r="203" spans="7:7">
      <c r="G203" s="30"/>
    </row>
    <row r="204" spans="7:7">
      <c r="G204" s="30"/>
    </row>
    <row r="205" spans="7:7">
      <c r="G205" s="30"/>
    </row>
    <row r="206" spans="7:7">
      <c r="G206" s="30"/>
    </row>
    <row r="207" spans="7:7">
      <c r="G207" s="30"/>
    </row>
    <row r="208" spans="7:7">
      <c r="G208" s="30"/>
    </row>
    <row r="209" spans="7:7">
      <c r="G209" s="30"/>
    </row>
    <row r="210" spans="7:7">
      <c r="G210" s="30"/>
    </row>
  </sheetData>
  <customSheetViews>
    <customSheetView guid="{83BB0B6F-326B-4389-BCA5-3049ADD6D5C1}">
      <selection activeCell="B4" sqref="B4"/>
      <pageMargins left="0.7" right="0.7" top="0.75" bottom="0.75" header="0.3" footer="0.3"/>
    </customSheetView>
    <customSheetView guid="{E41E2DB8-127A-4EF0-87AE-8B070946A50C}">
      <selection activeCell="G4" sqref="G4"/>
      <pageMargins left="0.7" right="0.7" top="0.75" bottom="0.75" header="0.3" footer="0.3"/>
    </customSheetView>
  </customSheetViews>
  <mergeCells count="9">
    <mergeCell ref="A21:E21"/>
    <mergeCell ref="K6:M6"/>
    <mergeCell ref="A4:B4"/>
    <mergeCell ref="A14:B14"/>
    <mergeCell ref="A5:B5"/>
    <mergeCell ref="A6:A10"/>
    <mergeCell ref="A11:E11"/>
    <mergeCell ref="A15:B15"/>
    <mergeCell ref="A16:A20"/>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zoomScaleNormal="100" workbookViewId="0"/>
  </sheetViews>
  <sheetFormatPr baseColWidth="10" defaultRowHeight="15"/>
  <cols>
    <col min="1" max="1" width="37.7109375" style="178" customWidth="1"/>
    <col min="2" max="20" width="8.140625" style="178" bestFit="1" customWidth="1"/>
    <col min="21" max="22" width="7.5703125" style="171" customWidth="1"/>
    <col min="23" max="23" width="9.42578125" style="171" customWidth="1"/>
    <col min="24" max="256" width="11.42578125" style="171"/>
    <col min="257" max="257" width="61.140625" style="171" bestFit="1" customWidth="1"/>
    <col min="258" max="273" width="4.85546875" style="171" bestFit="1" customWidth="1"/>
    <col min="274" max="274" width="5.7109375" style="171" bestFit="1" customWidth="1"/>
    <col min="275" max="275" width="4.85546875" style="171" bestFit="1" customWidth="1"/>
    <col min="276" max="512" width="11.42578125" style="171"/>
    <col min="513" max="513" width="61.140625" style="171" bestFit="1" customWidth="1"/>
    <col min="514" max="529" width="4.85546875" style="171" bestFit="1" customWidth="1"/>
    <col min="530" max="530" width="5.7109375" style="171" bestFit="1" customWidth="1"/>
    <col min="531" max="531" width="4.85546875" style="171" bestFit="1" customWidth="1"/>
    <col min="532" max="768" width="11.42578125" style="171"/>
    <col min="769" max="769" width="61.140625" style="171" bestFit="1" customWidth="1"/>
    <col min="770" max="785" width="4.85546875" style="171" bestFit="1" customWidth="1"/>
    <col min="786" max="786" width="5.7109375" style="171" bestFit="1" customWidth="1"/>
    <col min="787" max="787" width="4.85546875" style="171" bestFit="1" customWidth="1"/>
    <col min="788" max="1024" width="11.42578125" style="171"/>
    <col min="1025" max="1025" width="61.140625" style="171" bestFit="1" customWidth="1"/>
    <col min="1026" max="1041" width="4.85546875" style="171" bestFit="1" customWidth="1"/>
    <col min="1042" max="1042" width="5.7109375" style="171" bestFit="1" customWidth="1"/>
    <col min="1043" max="1043" width="4.85546875" style="171" bestFit="1" customWidth="1"/>
    <col min="1044" max="1280" width="11.42578125" style="171"/>
    <col min="1281" max="1281" width="61.140625" style="171" bestFit="1" customWidth="1"/>
    <col min="1282" max="1297" width="4.85546875" style="171" bestFit="1" customWidth="1"/>
    <col min="1298" max="1298" width="5.7109375" style="171" bestFit="1" customWidth="1"/>
    <col min="1299" max="1299" width="4.85546875" style="171" bestFit="1" customWidth="1"/>
    <col min="1300" max="1536" width="11.42578125" style="171"/>
    <col min="1537" max="1537" width="61.140625" style="171" bestFit="1" customWidth="1"/>
    <col min="1538" max="1553" width="4.85546875" style="171" bestFit="1" customWidth="1"/>
    <col min="1554" max="1554" width="5.7109375" style="171" bestFit="1" customWidth="1"/>
    <col min="1555" max="1555" width="4.85546875" style="171" bestFit="1" customWidth="1"/>
    <col min="1556" max="1792" width="11.42578125" style="171"/>
    <col min="1793" max="1793" width="61.140625" style="171" bestFit="1" customWidth="1"/>
    <col min="1794" max="1809" width="4.85546875" style="171" bestFit="1" customWidth="1"/>
    <col min="1810" max="1810" width="5.7109375" style="171" bestFit="1" customWidth="1"/>
    <col min="1811" max="1811" width="4.85546875" style="171" bestFit="1" customWidth="1"/>
    <col min="1812" max="2048" width="11.42578125" style="171"/>
    <col min="2049" max="2049" width="61.140625" style="171" bestFit="1" customWidth="1"/>
    <col min="2050" max="2065" width="4.85546875" style="171" bestFit="1" customWidth="1"/>
    <col min="2066" max="2066" width="5.7109375" style="171" bestFit="1" customWidth="1"/>
    <col min="2067" max="2067" width="4.85546875" style="171" bestFit="1" customWidth="1"/>
    <col min="2068" max="2304" width="11.42578125" style="171"/>
    <col min="2305" max="2305" width="61.140625" style="171" bestFit="1" customWidth="1"/>
    <col min="2306" max="2321" width="4.85546875" style="171" bestFit="1" customWidth="1"/>
    <col min="2322" max="2322" width="5.7109375" style="171" bestFit="1" customWidth="1"/>
    <col min="2323" max="2323" width="4.85546875" style="171" bestFit="1" customWidth="1"/>
    <col min="2324" max="2560" width="11.42578125" style="171"/>
    <col min="2561" max="2561" width="61.140625" style="171" bestFit="1" customWidth="1"/>
    <col min="2562" max="2577" width="4.85546875" style="171" bestFit="1" customWidth="1"/>
    <col min="2578" max="2578" width="5.7109375" style="171" bestFit="1" customWidth="1"/>
    <col min="2579" max="2579" width="4.85546875" style="171" bestFit="1" customWidth="1"/>
    <col min="2580" max="2816" width="11.42578125" style="171"/>
    <col min="2817" max="2817" width="61.140625" style="171" bestFit="1" customWidth="1"/>
    <col min="2818" max="2833" width="4.85546875" style="171" bestFit="1" customWidth="1"/>
    <col min="2834" max="2834" width="5.7109375" style="171" bestFit="1" customWidth="1"/>
    <col min="2835" max="2835" width="4.85546875" style="171" bestFit="1" customWidth="1"/>
    <col min="2836" max="3072" width="11.42578125" style="171"/>
    <col min="3073" max="3073" width="61.140625" style="171" bestFit="1" customWidth="1"/>
    <col min="3074" max="3089" width="4.85546875" style="171" bestFit="1" customWidth="1"/>
    <col min="3090" max="3090" width="5.7109375" style="171" bestFit="1" customWidth="1"/>
    <col min="3091" max="3091" width="4.85546875" style="171" bestFit="1" customWidth="1"/>
    <col min="3092" max="3328" width="11.42578125" style="171"/>
    <col min="3329" max="3329" width="61.140625" style="171" bestFit="1" customWidth="1"/>
    <col min="3330" max="3345" width="4.85546875" style="171" bestFit="1" customWidth="1"/>
    <col min="3346" max="3346" width="5.7109375" style="171" bestFit="1" customWidth="1"/>
    <col min="3347" max="3347" width="4.85546875" style="171" bestFit="1" customWidth="1"/>
    <col min="3348" max="3584" width="11.42578125" style="171"/>
    <col min="3585" max="3585" width="61.140625" style="171" bestFit="1" customWidth="1"/>
    <col min="3586" max="3601" width="4.85546875" style="171" bestFit="1" customWidth="1"/>
    <col min="3602" max="3602" width="5.7109375" style="171" bestFit="1" customWidth="1"/>
    <col min="3603" max="3603" width="4.85546875" style="171" bestFit="1" customWidth="1"/>
    <col min="3604" max="3840" width="11.42578125" style="171"/>
    <col min="3841" max="3841" width="61.140625" style="171" bestFit="1" customWidth="1"/>
    <col min="3842" max="3857" width="4.85546875" style="171" bestFit="1" customWidth="1"/>
    <col min="3858" max="3858" width="5.7109375" style="171" bestFit="1" customWidth="1"/>
    <col min="3859" max="3859" width="4.85546875" style="171" bestFit="1" customWidth="1"/>
    <col min="3860" max="4096" width="11.42578125" style="171"/>
    <col min="4097" max="4097" width="61.140625" style="171" bestFit="1" customWidth="1"/>
    <col min="4098" max="4113" width="4.85546875" style="171" bestFit="1" customWidth="1"/>
    <col min="4114" max="4114" width="5.7109375" style="171" bestFit="1" customWidth="1"/>
    <col min="4115" max="4115" width="4.85546875" style="171" bestFit="1" customWidth="1"/>
    <col min="4116" max="4352" width="11.42578125" style="171"/>
    <col min="4353" max="4353" width="61.140625" style="171" bestFit="1" customWidth="1"/>
    <col min="4354" max="4369" width="4.85546875" style="171" bestFit="1" customWidth="1"/>
    <col min="4370" max="4370" width="5.7109375" style="171" bestFit="1" customWidth="1"/>
    <col min="4371" max="4371" width="4.85546875" style="171" bestFit="1" customWidth="1"/>
    <col min="4372" max="4608" width="11.42578125" style="171"/>
    <col min="4609" max="4609" width="61.140625" style="171" bestFit="1" customWidth="1"/>
    <col min="4610" max="4625" width="4.85546875" style="171" bestFit="1" customWidth="1"/>
    <col min="4626" max="4626" width="5.7109375" style="171" bestFit="1" customWidth="1"/>
    <col min="4627" max="4627" width="4.85546875" style="171" bestFit="1" customWidth="1"/>
    <col min="4628" max="4864" width="11.42578125" style="171"/>
    <col min="4865" max="4865" width="61.140625" style="171" bestFit="1" customWidth="1"/>
    <col min="4866" max="4881" width="4.85546875" style="171" bestFit="1" customWidth="1"/>
    <col min="4882" max="4882" width="5.7109375" style="171" bestFit="1" customWidth="1"/>
    <col min="4883" max="4883" width="4.85546875" style="171" bestFit="1" customWidth="1"/>
    <col min="4884" max="5120" width="11.42578125" style="171"/>
    <col min="5121" max="5121" width="61.140625" style="171" bestFit="1" customWidth="1"/>
    <col min="5122" max="5137" width="4.85546875" style="171" bestFit="1" customWidth="1"/>
    <col min="5138" max="5138" width="5.7109375" style="171" bestFit="1" customWidth="1"/>
    <col min="5139" max="5139" width="4.85546875" style="171" bestFit="1" customWidth="1"/>
    <col min="5140" max="5376" width="11.42578125" style="171"/>
    <col min="5377" max="5377" width="61.140625" style="171" bestFit="1" customWidth="1"/>
    <col min="5378" max="5393" width="4.85546875" style="171" bestFit="1" customWidth="1"/>
    <col min="5394" max="5394" width="5.7109375" style="171" bestFit="1" customWidth="1"/>
    <col min="5395" max="5395" width="4.85546875" style="171" bestFit="1" customWidth="1"/>
    <col min="5396" max="5632" width="11.42578125" style="171"/>
    <col min="5633" max="5633" width="61.140625" style="171" bestFit="1" customWidth="1"/>
    <col min="5634" max="5649" width="4.85546875" style="171" bestFit="1" customWidth="1"/>
    <col min="5650" max="5650" width="5.7109375" style="171" bestFit="1" customWidth="1"/>
    <col min="5651" max="5651" width="4.85546875" style="171" bestFit="1" customWidth="1"/>
    <col min="5652" max="5888" width="11.42578125" style="171"/>
    <col min="5889" max="5889" width="61.140625" style="171" bestFit="1" customWidth="1"/>
    <col min="5890" max="5905" width="4.85546875" style="171" bestFit="1" customWidth="1"/>
    <col min="5906" max="5906" width="5.7109375" style="171" bestFit="1" customWidth="1"/>
    <col min="5907" max="5907" width="4.85546875" style="171" bestFit="1" customWidth="1"/>
    <col min="5908" max="6144" width="11.42578125" style="171"/>
    <col min="6145" max="6145" width="61.140625" style="171" bestFit="1" customWidth="1"/>
    <col min="6146" max="6161" width="4.85546875" style="171" bestFit="1" customWidth="1"/>
    <col min="6162" max="6162" width="5.7109375" style="171" bestFit="1" customWidth="1"/>
    <col min="6163" max="6163" width="4.85546875" style="171" bestFit="1" customWidth="1"/>
    <col min="6164" max="6400" width="11.42578125" style="171"/>
    <col min="6401" max="6401" width="61.140625" style="171" bestFit="1" customWidth="1"/>
    <col min="6402" max="6417" width="4.85546875" style="171" bestFit="1" customWidth="1"/>
    <col min="6418" max="6418" width="5.7109375" style="171" bestFit="1" customWidth="1"/>
    <col min="6419" max="6419" width="4.85546875" style="171" bestFit="1" customWidth="1"/>
    <col min="6420" max="6656" width="11.42578125" style="171"/>
    <col min="6657" max="6657" width="61.140625" style="171" bestFit="1" customWidth="1"/>
    <col min="6658" max="6673" width="4.85546875" style="171" bestFit="1" customWidth="1"/>
    <col min="6674" max="6674" width="5.7109375" style="171" bestFit="1" customWidth="1"/>
    <col min="6675" max="6675" width="4.85546875" style="171" bestFit="1" customWidth="1"/>
    <col min="6676" max="6912" width="11.42578125" style="171"/>
    <col min="6913" max="6913" width="61.140625" style="171" bestFit="1" customWidth="1"/>
    <col min="6914" max="6929" width="4.85546875" style="171" bestFit="1" customWidth="1"/>
    <col min="6930" max="6930" width="5.7109375" style="171" bestFit="1" customWidth="1"/>
    <col min="6931" max="6931" width="4.85546875" style="171" bestFit="1" customWidth="1"/>
    <col min="6932" max="7168" width="11.42578125" style="171"/>
    <col min="7169" max="7169" width="61.140625" style="171" bestFit="1" customWidth="1"/>
    <col min="7170" max="7185" width="4.85546875" style="171" bestFit="1" customWidth="1"/>
    <col min="7186" max="7186" width="5.7109375" style="171" bestFit="1" customWidth="1"/>
    <col min="7187" max="7187" width="4.85546875" style="171" bestFit="1" customWidth="1"/>
    <col min="7188" max="7424" width="11.42578125" style="171"/>
    <col min="7425" max="7425" width="61.140625" style="171" bestFit="1" customWidth="1"/>
    <col min="7426" max="7441" width="4.85546875" style="171" bestFit="1" customWidth="1"/>
    <col min="7442" max="7442" width="5.7109375" style="171" bestFit="1" customWidth="1"/>
    <col min="7443" max="7443" width="4.85546875" style="171" bestFit="1" customWidth="1"/>
    <col min="7444" max="7680" width="11.42578125" style="171"/>
    <col min="7681" max="7681" width="61.140625" style="171" bestFit="1" customWidth="1"/>
    <col min="7682" max="7697" width="4.85546875" style="171" bestFit="1" customWidth="1"/>
    <col min="7698" max="7698" width="5.7109375" style="171" bestFit="1" customWidth="1"/>
    <col min="7699" max="7699" width="4.85546875" style="171" bestFit="1" customWidth="1"/>
    <col min="7700" max="7936" width="11.42578125" style="171"/>
    <col min="7937" max="7937" width="61.140625" style="171" bestFit="1" customWidth="1"/>
    <col min="7938" max="7953" width="4.85546875" style="171" bestFit="1" customWidth="1"/>
    <col min="7954" max="7954" width="5.7109375" style="171" bestFit="1" customWidth="1"/>
    <col min="7955" max="7955" width="4.85546875" style="171" bestFit="1" customWidth="1"/>
    <col min="7956" max="8192" width="11.42578125" style="171"/>
    <col min="8193" max="8193" width="61.140625" style="171" bestFit="1" customWidth="1"/>
    <col min="8194" max="8209" width="4.85546875" style="171" bestFit="1" customWidth="1"/>
    <col min="8210" max="8210" width="5.7109375" style="171" bestFit="1" customWidth="1"/>
    <col min="8211" max="8211" width="4.85546875" style="171" bestFit="1" customWidth="1"/>
    <col min="8212" max="8448" width="11.42578125" style="171"/>
    <col min="8449" max="8449" width="61.140625" style="171" bestFit="1" customWidth="1"/>
    <col min="8450" max="8465" width="4.85546875" style="171" bestFit="1" customWidth="1"/>
    <col min="8466" max="8466" width="5.7109375" style="171" bestFit="1" customWidth="1"/>
    <col min="8467" max="8467" width="4.85546875" style="171" bestFit="1" customWidth="1"/>
    <col min="8468" max="8704" width="11.42578125" style="171"/>
    <col min="8705" max="8705" width="61.140625" style="171" bestFit="1" customWidth="1"/>
    <col min="8706" max="8721" width="4.85546875" style="171" bestFit="1" customWidth="1"/>
    <col min="8722" max="8722" width="5.7109375" style="171" bestFit="1" customWidth="1"/>
    <col min="8723" max="8723" width="4.85546875" style="171" bestFit="1" customWidth="1"/>
    <col min="8724" max="8960" width="11.42578125" style="171"/>
    <col min="8961" max="8961" width="61.140625" style="171" bestFit="1" customWidth="1"/>
    <col min="8962" max="8977" width="4.85546875" style="171" bestFit="1" customWidth="1"/>
    <col min="8978" max="8978" width="5.7109375" style="171" bestFit="1" customWidth="1"/>
    <col min="8979" max="8979" width="4.85546875" style="171" bestFit="1" customWidth="1"/>
    <col min="8980" max="9216" width="11.42578125" style="171"/>
    <col min="9217" max="9217" width="61.140625" style="171" bestFit="1" customWidth="1"/>
    <col min="9218" max="9233" width="4.85546875" style="171" bestFit="1" customWidth="1"/>
    <col min="9234" max="9234" width="5.7109375" style="171" bestFit="1" customWidth="1"/>
    <col min="9235" max="9235" width="4.85546875" style="171" bestFit="1" customWidth="1"/>
    <col min="9236" max="9472" width="11.42578125" style="171"/>
    <col min="9473" max="9473" width="61.140625" style="171" bestFit="1" customWidth="1"/>
    <col min="9474" max="9489" width="4.85546875" style="171" bestFit="1" customWidth="1"/>
    <col min="9490" max="9490" width="5.7109375" style="171" bestFit="1" customWidth="1"/>
    <col min="9491" max="9491" width="4.85546875" style="171" bestFit="1" customWidth="1"/>
    <col min="9492" max="9728" width="11.42578125" style="171"/>
    <col min="9729" max="9729" width="61.140625" style="171" bestFit="1" customWidth="1"/>
    <col min="9730" max="9745" width="4.85546875" style="171" bestFit="1" customWidth="1"/>
    <col min="9746" max="9746" width="5.7109375" style="171" bestFit="1" customWidth="1"/>
    <col min="9747" max="9747" width="4.85546875" style="171" bestFit="1" customWidth="1"/>
    <col min="9748" max="9984" width="11.42578125" style="171"/>
    <col min="9985" max="9985" width="61.140625" style="171" bestFit="1" customWidth="1"/>
    <col min="9986" max="10001" width="4.85546875" style="171" bestFit="1" customWidth="1"/>
    <col min="10002" max="10002" width="5.7109375" style="171" bestFit="1" customWidth="1"/>
    <col min="10003" max="10003" width="4.85546875" style="171" bestFit="1" customWidth="1"/>
    <col min="10004" max="10240" width="11.42578125" style="171"/>
    <col min="10241" max="10241" width="61.140625" style="171" bestFit="1" customWidth="1"/>
    <col min="10242" max="10257" width="4.85546875" style="171" bestFit="1" customWidth="1"/>
    <col min="10258" max="10258" width="5.7109375" style="171" bestFit="1" customWidth="1"/>
    <col min="10259" max="10259" width="4.85546875" style="171" bestFit="1" customWidth="1"/>
    <col min="10260" max="10496" width="11.42578125" style="171"/>
    <col min="10497" max="10497" width="61.140625" style="171" bestFit="1" customWidth="1"/>
    <col min="10498" max="10513" width="4.85546875" style="171" bestFit="1" customWidth="1"/>
    <col min="10514" max="10514" width="5.7109375" style="171" bestFit="1" customWidth="1"/>
    <col min="10515" max="10515" width="4.85546875" style="171" bestFit="1" customWidth="1"/>
    <col min="10516" max="10752" width="11.42578125" style="171"/>
    <col min="10753" max="10753" width="61.140625" style="171" bestFit="1" customWidth="1"/>
    <col min="10754" max="10769" width="4.85546875" style="171" bestFit="1" customWidth="1"/>
    <col min="10770" max="10770" width="5.7109375" style="171" bestFit="1" customWidth="1"/>
    <col min="10771" max="10771" width="4.85546875" style="171" bestFit="1" customWidth="1"/>
    <col min="10772" max="11008" width="11.42578125" style="171"/>
    <col min="11009" max="11009" width="61.140625" style="171" bestFit="1" customWidth="1"/>
    <col min="11010" max="11025" width="4.85546875" style="171" bestFit="1" customWidth="1"/>
    <col min="11026" max="11026" width="5.7109375" style="171" bestFit="1" customWidth="1"/>
    <col min="11027" max="11027" width="4.85546875" style="171" bestFit="1" customWidth="1"/>
    <col min="11028" max="11264" width="11.42578125" style="171"/>
    <col min="11265" max="11265" width="61.140625" style="171" bestFit="1" customWidth="1"/>
    <col min="11266" max="11281" width="4.85546875" style="171" bestFit="1" customWidth="1"/>
    <col min="11282" max="11282" width="5.7109375" style="171" bestFit="1" customWidth="1"/>
    <col min="11283" max="11283" width="4.85546875" style="171" bestFit="1" customWidth="1"/>
    <col min="11284" max="11520" width="11.42578125" style="171"/>
    <col min="11521" max="11521" width="61.140625" style="171" bestFit="1" customWidth="1"/>
    <col min="11522" max="11537" width="4.85546875" style="171" bestFit="1" customWidth="1"/>
    <col min="11538" max="11538" width="5.7109375" style="171" bestFit="1" customWidth="1"/>
    <col min="11539" max="11539" width="4.85546875" style="171" bestFit="1" customWidth="1"/>
    <col min="11540" max="11776" width="11.42578125" style="171"/>
    <col min="11777" max="11777" width="61.140625" style="171" bestFit="1" customWidth="1"/>
    <col min="11778" max="11793" width="4.85546875" style="171" bestFit="1" customWidth="1"/>
    <col min="11794" max="11794" width="5.7109375" style="171" bestFit="1" customWidth="1"/>
    <col min="11795" max="11795" width="4.85546875" style="171" bestFit="1" customWidth="1"/>
    <col min="11796" max="12032" width="11.42578125" style="171"/>
    <col min="12033" max="12033" width="61.140625" style="171" bestFit="1" customWidth="1"/>
    <col min="12034" max="12049" width="4.85546875" style="171" bestFit="1" customWidth="1"/>
    <col min="12050" max="12050" width="5.7109375" style="171" bestFit="1" customWidth="1"/>
    <col min="12051" max="12051" width="4.85546875" style="171" bestFit="1" customWidth="1"/>
    <col min="12052" max="12288" width="11.42578125" style="171"/>
    <col min="12289" max="12289" width="61.140625" style="171" bestFit="1" customWidth="1"/>
    <col min="12290" max="12305" width="4.85546875" style="171" bestFit="1" customWidth="1"/>
    <col min="12306" max="12306" width="5.7109375" style="171" bestFit="1" customWidth="1"/>
    <col min="12307" max="12307" width="4.85546875" style="171" bestFit="1" customWidth="1"/>
    <col min="12308" max="12544" width="11.42578125" style="171"/>
    <col min="12545" max="12545" width="61.140625" style="171" bestFit="1" customWidth="1"/>
    <col min="12546" max="12561" width="4.85546875" style="171" bestFit="1" customWidth="1"/>
    <col min="12562" max="12562" width="5.7109375" style="171" bestFit="1" customWidth="1"/>
    <col min="12563" max="12563" width="4.85546875" style="171" bestFit="1" customWidth="1"/>
    <col min="12564" max="12800" width="11.42578125" style="171"/>
    <col min="12801" max="12801" width="61.140625" style="171" bestFit="1" customWidth="1"/>
    <col min="12802" max="12817" width="4.85546875" style="171" bestFit="1" customWidth="1"/>
    <col min="12818" max="12818" width="5.7109375" style="171" bestFit="1" customWidth="1"/>
    <col min="12819" max="12819" width="4.85546875" style="171" bestFit="1" customWidth="1"/>
    <col min="12820" max="13056" width="11.42578125" style="171"/>
    <col min="13057" max="13057" width="61.140625" style="171" bestFit="1" customWidth="1"/>
    <col min="13058" max="13073" width="4.85546875" style="171" bestFit="1" customWidth="1"/>
    <col min="13074" max="13074" width="5.7109375" style="171" bestFit="1" customWidth="1"/>
    <col min="13075" max="13075" width="4.85546875" style="171" bestFit="1" customWidth="1"/>
    <col min="13076" max="13312" width="11.42578125" style="171"/>
    <col min="13313" max="13313" width="61.140625" style="171" bestFit="1" customWidth="1"/>
    <col min="13314" max="13329" width="4.85546875" style="171" bestFit="1" customWidth="1"/>
    <col min="13330" max="13330" width="5.7109375" style="171" bestFit="1" customWidth="1"/>
    <col min="13331" max="13331" width="4.85546875" style="171" bestFit="1" customWidth="1"/>
    <col min="13332" max="13568" width="11.42578125" style="171"/>
    <col min="13569" max="13569" width="61.140625" style="171" bestFit="1" customWidth="1"/>
    <col min="13570" max="13585" width="4.85546875" style="171" bestFit="1" customWidth="1"/>
    <col min="13586" max="13586" width="5.7109375" style="171" bestFit="1" customWidth="1"/>
    <col min="13587" max="13587" width="4.85546875" style="171" bestFit="1" customWidth="1"/>
    <col min="13588" max="13824" width="11.42578125" style="171"/>
    <col min="13825" max="13825" width="61.140625" style="171" bestFit="1" customWidth="1"/>
    <col min="13826" max="13841" width="4.85546875" style="171" bestFit="1" customWidth="1"/>
    <col min="13842" max="13842" width="5.7109375" style="171" bestFit="1" customWidth="1"/>
    <col min="13843" max="13843" width="4.85546875" style="171" bestFit="1" customWidth="1"/>
    <col min="13844" max="14080" width="11.42578125" style="171"/>
    <col min="14081" max="14081" width="61.140625" style="171" bestFit="1" customWidth="1"/>
    <col min="14082" max="14097" width="4.85546875" style="171" bestFit="1" customWidth="1"/>
    <col min="14098" max="14098" width="5.7109375" style="171" bestFit="1" customWidth="1"/>
    <col min="14099" max="14099" width="4.85546875" style="171" bestFit="1" customWidth="1"/>
    <col min="14100" max="14336" width="11.42578125" style="171"/>
    <col min="14337" max="14337" width="61.140625" style="171" bestFit="1" customWidth="1"/>
    <col min="14338" max="14353" width="4.85546875" style="171" bestFit="1" customWidth="1"/>
    <col min="14354" max="14354" width="5.7109375" style="171" bestFit="1" customWidth="1"/>
    <col min="14355" max="14355" width="4.85546875" style="171" bestFit="1" customWidth="1"/>
    <col min="14356" max="14592" width="11.42578125" style="171"/>
    <col min="14593" max="14593" width="61.140625" style="171" bestFit="1" customWidth="1"/>
    <col min="14594" max="14609" width="4.85546875" style="171" bestFit="1" customWidth="1"/>
    <col min="14610" max="14610" width="5.7109375" style="171" bestFit="1" customWidth="1"/>
    <col min="14611" max="14611" width="4.85546875" style="171" bestFit="1" customWidth="1"/>
    <col min="14612" max="14848" width="11.42578125" style="171"/>
    <col min="14849" max="14849" width="61.140625" style="171" bestFit="1" customWidth="1"/>
    <col min="14850" max="14865" width="4.85546875" style="171" bestFit="1" customWidth="1"/>
    <col min="14866" max="14866" width="5.7109375" style="171" bestFit="1" customWidth="1"/>
    <col min="14867" max="14867" width="4.85546875" style="171" bestFit="1" customWidth="1"/>
    <col min="14868" max="15104" width="11.42578125" style="171"/>
    <col min="15105" max="15105" width="61.140625" style="171" bestFit="1" customWidth="1"/>
    <col min="15106" max="15121" width="4.85546875" style="171" bestFit="1" customWidth="1"/>
    <col min="15122" max="15122" width="5.7109375" style="171" bestFit="1" customWidth="1"/>
    <col min="15123" max="15123" width="4.85546875" style="171" bestFit="1" customWidth="1"/>
    <col min="15124" max="15360" width="11.42578125" style="171"/>
    <col min="15361" max="15361" width="61.140625" style="171" bestFit="1" customWidth="1"/>
    <col min="15362" max="15377" width="4.85546875" style="171" bestFit="1" customWidth="1"/>
    <col min="15378" max="15378" width="5.7109375" style="171" bestFit="1" customWidth="1"/>
    <col min="15379" max="15379" width="4.85546875" style="171" bestFit="1" customWidth="1"/>
    <col min="15380" max="15616" width="11.42578125" style="171"/>
    <col min="15617" max="15617" width="61.140625" style="171" bestFit="1" customWidth="1"/>
    <col min="15618" max="15633" width="4.85546875" style="171" bestFit="1" customWidth="1"/>
    <col min="15634" max="15634" width="5.7109375" style="171" bestFit="1" customWidth="1"/>
    <col min="15635" max="15635" width="4.85546875" style="171" bestFit="1" customWidth="1"/>
    <col min="15636" max="15872" width="11.42578125" style="171"/>
    <col min="15873" max="15873" width="61.140625" style="171" bestFit="1" customWidth="1"/>
    <col min="15874" max="15889" width="4.85546875" style="171" bestFit="1" customWidth="1"/>
    <col min="15890" max="15890" width="5.7109375" style="171" bestFit="1" customWidth="1"/>
    <col min="15891" max="15891" width="4.85546875" style="171" bestFit="1" customWidth="1"/>
    <col min="15892" max="16128" width="11.42578125" style="171"/>
    <col min="16129" max="16129" width="61.140625" style="171" bestFit="1" customWidth="1"/>
    <col min="16130" max="16145" width="4.85546875" style="171" bestFit="1" customWidth="1"/>
    <col min="16146" max="16146" width="5.7109375" style="171" bestFit="1" customWidth="1"/>
    <col min="16147" max="16147" width="4.85546875" style="171" bestFit="1" customWidth="1"/>
    <col min="16148" max="16384" width="11.42578125" style="171"/>
  </cols>
  <sheetData>
    <row r="1" spans="1:21" ht="17.25" customHeight="1">
      <c r="A1" s="169" t="s">
        <v>125</v>
      </c>
      <c r="B1" s="169"/>
      <c r="C1" s="169"/>
      <c r="D1" s="169"/>
      <c r="E1" s="169"/>
      <c r="F1" s="170"/>
      <c r="G1" s="170"/>
      <c r="H1" s="170"/>
      <c r="I1" s="170"/>
      <c r="J1" s="170"/>
      <c r="K1" s="170"/>
      <c r="L1" s="170"/>
      <c r="M1" s="170"/>
      <c r="N1" s="170"/>
      <c r="O1" s="170"/>
      <c r="P1" s="170"/>
      <c r="Q1" s="170"/>
      <c r="R1" s="170"/>
      <c r="S1" s="170"/>
      <c r="T1" s="170"/>
      <c r="U1" s="170"/>
    </row>
    <row r="2" spans="1:21">
      <c r="A2" s="172" t="s">
        <v>101</v>
      </c>
      <c r="B2" s="170"/>
      <c r="C2" s="170"/>
      <c r="D2" s="170"/>
      <c r="E2" s="170"/>
      <c r="F2" s="170"/>
      <c r="G2" s="170"/>
      <c r="H2" s="170"/>
      <c r="I2" s="170"/>
      <c r="J2" s="170"/>
      <c r="K2" s="170"/>
      <c r="L2" s="170"/>
      <c r="M2" s="170"/>
      <c r="N2" s="170"/>
      <c r="O2" s="170"/>
      <c r="P2" s="170"/>
      <c r="Q2" s="170"/>
      <c r="R2" s="170"/>
      <c r="S2" s="170"/>
      <c r="T2" s="170"/>
      <c r="U2" s="170"/>
    </row>
    <row r="3" spans="1:21">
      <c r="A3" s="173"/>
      <c r="B3" s="170"/>
      <c r="C3" s="170"/>
      <c r="D3" s="170"/>
      <c r="E3" s="170"/>
      <c r="F3" s="170"/>
      <c r="G3" s="170"/>
      <c r="H3" s="170"/>
      <c r="I3" s="170"/>
      <c r="J3" s="170"/>
      <c r="K3" s="170"/>
      <c r="L3" s="170"/>
      <c r="M3" s="170"/>
      <c r="N3" s="170"/>
      <c r="O3" s="170"/>
      <c r="P3" s="170"/>
      <c r="Q3" s="170"/>
      <c r="R3" s="170"/>
      <c r="S3" s="170"/>
      <c r="T3" s="170"/>
      <c r="U3" s="170"/>
    </row>
    <row r="4" spans="1:21">
      <c r="A4" s="174" t="s">
        <v>102</v>
      </c>
      <c r="B4" s="175">
        <v>2012</v>
      </c>
      <c r="C4" s="175">
        <v>2013</v>
      </c>
      <c r="D4" s="175">
        <v>2014</v>
      </c>
      <c r="E4" s="175">
        <v>2015</v>
      </c>
      <c r="F4" s="175">
        <v>2016</v>
      </c>
      <c r="G4" s="175">
        <v>2017</v>
      </c>
      <c r="H4" s="175">
        <v>2018</v>
      </c>
      <c r="I4" s="175">
        <v>2019</v>
      </c>
      <c r="J4" s="175">
        <v>2020</v>
      </c>
      <c r="K4" s="176">
        <v>2021</v>
      </c>
      <c r="L4" s="170"/>
      <c r="M4" s="177"/>
    </row>
    <row r="5" spans="1:21">
      <c r="A5" s="179" t="s">
        <v>103</v>
      </c>
      <c r="B5" s="206">
        <v>7191.7719167904897</v>
      </c>
      <c r="C5" s="206">
        <v>7282.6913075780076</v>
      </c>
      <c r="D5" s="206">
        <v>7116.7273402674582</v>
      </c>
      <c r="E5" s="206">
        <v>7146.552748885586</v>
      </c>
      <c r="F5" s="206">
        <v>7851.446456166419</v>
      </c>
      <c r="G5" s="206">
        <v>8671.7135029717665</v>
      </c>
      <c r="H5" s="207">
        <v>8358.5601820208012</v>
      </c>
      <c r="I5" s="208">
        <v>9036.1367013372965</v>
      </c>
      <c r="J5" s="208">
        <v>9183.3395245170886</v>
      </c>
      <c r="K5" s="209">
        <v>11025.2</v>
      </c>
      <c r="L5" s="170"/>
      <c r="M5" s="170"/>
    </row>
    <row r="6" spans="1:21">
      <c r="A6" s="180" t="s">
        <v>104</v>
      </c>
      <c r="B6" s="181">
        <f>SUM(B7:B10)</f>
        <v>262</v>
      </c>
      <c r="C6" s="181">
        <f>SUM(C7:C10)</f>
        <v>279</v>
      </c>
      <c r="D6" s="181">
        <f t="shared" ref="D6:K6" si="0">SUM(D7:D10)</f>
        <v>266</v>
      </c>
      <c r="E6" s="181">
        <f t="shared" si="0"/>
        <v>260</v>
      </c>
      <c r="F6" s="181">
        <f t="shared" si="0"/>
        <v>292</v>
      </c>
      <c r="G6" s="181">
        <f t="shared" si="0"/>
        <v>290</v>
      </c>
      <c r="H6" s="181">
        <f t="shared" si="0"/>
        <v>267</v>
      </c>
      <c r="I6" s="181">
        <f t="shared" si="0"/>
        <v>292</v>
      </c>
      <c r="J6" s="181">
        <f t="shared" si="0"/>
        <v>282</v>
      </c>
      <c r="K6" s="182">
        <f t="shared" si="0"/>
        <v>313</v>
      </c>
      <c r="L6" s="170"/>
      <c r="M6" s="170"/>
    </row>
    <row r="7" spans="1:21">
      <c r="A7" s="183" t="s">
        <v>105</v>
      </c>
      <c r="B7" s="184">
        <v>134</v>
      </c>
      <c r="C7" s="184">
        <v>145</v>
      </c>
      <c r="D7" s="184">
        <v>136</v>
      </c>
      <c r="E7" s="184">
        <v>123</v>
      </c>
      <c r="F7" s="196">
        <v>140</v>
      </c>
      <c r="G7" s="196">
        <v>143</v>
      </c>
      <c r="H7" s="185">
        <v>122</v>
      </c>
      <c r="I7" s="186">
        <v>140</v>
      </c>
      <c r="J7" s="186">
        <v>121</v>
      </c>
      <c r="K7" s="187">
        <v>140</v>
      </c>
      <c r="L7" s="170"/>
      <c r="M7" s="170"/>
    </row>
    <row r="8" spans="1:21">
      <c r="A8" s="188" t="s">
        <v>106</v>
      </c>
      <c r="B8" s="184">
        <v>80</v>
      </c>
      <c r="C8" s="184">
        <v>86</v>
      </c>
      <c r="D8" s="184">
        <v>83</v>
      </c>
      <c r="E8" s="184">
        <v>85</v>
      </c>
      <c r="F8" s="196">
        <v>89</v>
      </c>
      <c r="G8" s="196">
        <v>83</v>
      </c>
      <c r="H8" s="185">
        <v>82</v>
      </c>
      <c r="I8" s="186">
        <v>81</v>
      </c>
      <c r="J8" s="186">
        <v>89</v>
      </c>
      <c r="K8" s="187">
        <v>95</v>
      </c>
      <c r="L8" s="170"/>
      <c r="M8" s="170"/>
    </row>
    <row r="9" spans="1:21">
      <c r="A9" s="188" t="s">
        <v>107</v>
      </c>
      <c r="B9" s="189">
        <v>48</v>
      </c>
      <c r="C9" s="189">
        <v>48</v>
      </c>
      <c r="D9" s="189">
        <v>47</v>
      </c>
      <c r="E9" s="189">
        <v>52</v>
      </c>
      <c r="F9" s="197">
        <v>54</v>
      </c>
      <c r="G9" s="197">
        <v>47</v>
      </c>
      <c r="H9" s="189">
        <v>46</v>
      </c>
      <c r="I9" s="186">
        <v>54</v>
      </c>
      <c r="J9" s="186">
        <v>63</v>
      </c>
      <c r="K9" s="187">
        <v>78</v>
      </c>
      <c r="L9" s="170"/>
      <c r="M9" s="170"/>
    </row>
    <row r="10" spans="1:21">
      <c r="A10" s="190" t="s">
        <v>108</v>
      </c>
      <c r="B10" s="191"/>
      <c r="C10" s="191"/>
      <c r="D10" s="191"/>
      <c r="E10" s="191"/>
      <c r="F10" s="198">
        <v>9</v>
      </c>
      <c r="G10" s="198">
        <v>17</v>
      </c>
      <c r="H10" s="192">
        <v>17</v>
      </c>
      <c r="I10" s="193">
        <v>17</v>
      </c>
      <c r="J10" s="193">
        <v>9</v>
      </c>
      <c r="K10" s="194" t="s">
        <v>17</v>
      </c>
      <c r="L10" s="170"/>
      <c r="M10" s="170"/>
    </row>
    <row r="11" spans="1:21">
      <c r="A11" s="170" t="s">
        <v>109</v>
      </c>
      <c r="B11" s="170"/>
      <c r="C11" s="170"/>
      <c r="D11" s="170"/>
      <c r="E11" s="170"/>
      <c r="F11" s="170"/>
      <c r="G11" s="170"/>
      <c r="H11" s="170"/>
      <c r="I11" s="170"/>
      <c r="J11" s="170"/>
      <c r="K11" s="170"/>
      <c r="L11" s="170"/>
      <c r="M11" s="170"/>
      <c r="N11" s="170"/>
      <c r="O11" s="170"/>
      <c r="P11" s="170"/>
      <c r="Q11" s="170"/>
      <c r="R11" s="170"/>
      <c r="S11" s="170"/>
      <c r="T11" s="170"/>
    </row>
    <row r="12" spans="1:21">
      <c r="A12" s="224" t="s">
        <v>116</v>
      </c>
      <c r="B12" s="224"/>
      <c r="C12" s="224"/>
      <c r="D12" s="170"/>
      <c r="E12" s="170"/>
      <c r="F12" s="170"/>
      <c r="G12" s="170"/>
      <c r="H12" s="170"/>
      <c r="I12" s="170"/>
      <c r="J12" s="170"/>
      <c r="K12" s="170"/>
      <c r="L12" s="170"/>
      <c r="M12" s="170"/>
      <c r="N12" s="170"/>
      <c r="O12" s="170"/>
      <c r="P12" s="170"/>
      <c r="Q12" s="170"/>
      <c r="R12" s="170"/>
      <c r="S12" s="170"/>
      <c r="T12" s="170"/>
    </row>
    <row r="13" spans="1:21">
      <c r="A13" s="170"/>
      <c r="B13" s="170"/>
      <c r="C13" s="170"/>
      <c r="D13" s="170"/>
      <c r="E13" s="170"/>
      <c r="F13" s="170"/>
      <c r="G13" s="170"/>
      <c r="H13" s="170"/>
      <c r="I13" s="170"/>
      <c r="J13" s="170"/>
      <c r="K13" s="170"/>
      <c r="L13" s="170"/>
      <c r="M13" s="170"/>
      <c r="N13" s="170"/>
      <c r="O13" s="170"/>
      <c r="P13" s="170"/>
      <c r="Q13" s="170"/>
      <c r="R13" s="170"/>
      <c r="S13" s="170"/>
      <c r="T13" s="170"/>
    </row>
    <row r="14" spans="1:21" ht="18.75">
      <c r="B14" s="170"/>
      <c r="C14" s="170"/>
      <c r="D14" s="170"/>
      <c r="E14" s="170"/>
      <c r="F14" s="170"/>
      <c r="G14" s="170"/>
      <c r="H14" s="170"/>
      <c r="I14" s="170"/>
      <c r="J14" s="170"/>
      <c r="K14" s="170"/>
      <c r="L14" s="170"/>
      <c r="M14" s="195"/>
      <c r="N14" s="170"/>
      <c r="O14" s="170"/>
      <c r="P14" s="170"/>
      <c r="Q14" s="170"/>
      <c r="R14" s="170"/>
      <c r="S14" s="170"/>
      <c r="T14" s="170"/>
    </row>
    <row r="15" spans="1:21">
      <c r="A15" s="170"/>
      <c r="B15" s="170"/>
      <c r="C15" s="170"/>
      <c r="D15" s="170"/>
      <c r="E15" s="170"/>
      <c r="F15" s="170"/>
      <c r="G15" s="170"/>
      <c r="H15" s="170"/>
      <c r="I15" s="170"/>
      <c r="J15" s="170"/>
      <c r="K15" s="170"/>
      <c r="L15" s="170"/>
      <c r="M15" s="170"/>
      <c r="N15" s="170"/>
      <c r="O15" s="170"/>
      <c r="P15" s="170"/>
      <c r="Q15" s="170"/>
      <c r="R15" s="170"/>
      <c r="S15" s="170"/>
      <c r="T15" s="170"/>
    </row>
    <row r="16" spans="1:21">
      <c r="A16" s="170"/>
      <c r="B16" s="170"/>
      <c r="C16" s="170"/>
      <c r="D16" s="170"/>
      <c r="E16" s="170"/>
      <c r="F16" s="170"/>
      <c r="G16" s="170"/>
      <c r="H16" s="170"/>
      <c r="I16" s="170"/>
      <c r="J16" s="170"/>
      <c r="K16" s="170"/>
      <c r="L16" s="170"/>
      <c r="M16" s="170"/>
      <c r="N16" s="170"/>
      <c r="O16" s="170"/>
      <c r="P16" s="170"/>
      <c r="Q16" s="170"/>
      <c r="R16" s="170"/>
      <c r="S16" s="170"/>
      <c r="T16" s="170"/>
    </row>
    <row r="17" spans="1:20">
      <c r="A17" s="170"/>
      <c r="B17" s="170"/>
      <c r="C17" s="170"/>
      <c r="D17" s="170"/>
      <c r="E17" s="170"/>
      <c r="F17" s="170"/>
      <c r="G17" s="170"/>
      <c r="H17" s="170"/>
      <c r="I17" s="170"/>
      <c r="J17" s="170"/>
      <c r="K17" s="170"/>
      <c r="L17" s="170"/>
      <c r="M17" s="170"/>
      <c r="N17" s="170"/>
      <c r="O17" s="170"/>
      <c r="P17" s="170"/>
      <c r="Q17" s="170"/>
      <c r="R17" s="170"/>
      <c r="S17" s="170"/>
      <c r="T17" s="170"/>
    </row>
    <row r="18" spans="1:20">
      <c r="A18" s="170"/>
      <c r="B18" s="170"/>
      <c r="C18" s="170"/>
      <c r="D18" s="170"/>
      <c r="E18" s="170"/>
      <c r="F18" s="170"/>
      <c r="G18" s="170"/>
      <c r="H18" s="170"/>
      <c r="I18" s="170"/>
      <c r="J18" s="170"/>
      <c r="K18" s="170"/>
      <c r="L18" s="170"/>
      <c r="M18" s="170"/>
      <c r="N18" s="170"/>
      <c r="O18" s="170"/>
      <c r="P18" s="170"/>
      <c r="Q18" s="170"/>
      <c r="R18" s="170"/>
      <c r="S18" s="170"/>
      <c r="T18" s="170"/>
    </row>
    <row r="19" spans="1:20">
      <c r="A19" s="170"/>
      <c r="B19" s="170"/>
      <c r="C19" s="170"/>
      <c r="D19" s="170"/>
      <c r="E19" s="170"/>
      <c r="F19" s="170"/>
      <c r="G19" s="170"/>
      <c r="H19" s="170"/>
      <c r="I19" s="170"/>
      <c r="J19" s="170"/>
      <c r="K19" s="170"/>
      <c r="L19" s="170"/>
      <c r="M19" s="170"/>
      <c r="N19" s="170"/>
      <c r="O19" s="170"/>
      <c r="P19" s="170"/>
      <c r="Q19" s="170"/>
      <c r="R19" s="170"/>
      <c r="S19" s="170"/>
      <c r="T19" s="170"/>
    </row>
    <row r="20" spans="1:20">
      <c r="A20" s="170"/>
      <c r="B20" s="170"/>
      <c r="C20" s="170"/>
      <c r="D20" s="170"/>
      <c r="E20" s="170"/>
      <c r="F20" s="170"/>
      <c r="G20" s="170"/>
      <c r="H20" s="170"/>
      <c r="I20" s="170"/>
      <c r="J20" s="170"/>
      <c r="K20" s="170"/>
      <c r="L20" s="170"/>
      <c r="M20" s="170"/>
      <c r="N20" s="170"/>
      <c r="O20" s="170"/>
      <c r="P20" s="170"/>
      <c r="Q20" s="170"/>
      <c r="R20" s="170"/>
      <c r="S20" s="170"/>
      <c r="T20" s="170"/>
    </row>
    <row r="21" spans="1:20">
      <c r="A21" s="170"/>
      <c r="B21" s="170"/>
      <c r="C21" s="170"/>
      <c r="D21" s="170"/>
      <c r="E21" s="170"/>
      <c r="F21" s="170"/>
      <c r="G21" s="170"/>
      <c r="H21" s="170"/>
      <c r="I21" s="170"/>
      <c r="J21" s="170"/>
      <c r="K21" s="170"/>
      <c r="L21" s="170"/>
      <c r="M21" s="170"/>
      <c r="N21" s="170"/>
      <c r="O21" s="170"/>
      <c r="P21" s="170"/>
      <c r="Q21" s="170"/>
      <c r="R21" s="170"/>
      <c r="S21" s="170"/>
      <c r="T21" s="170"/>
    </row>
    <row r="22" spans="1:20">
      <c r="A22" s="170"/>
      <c r="B22" s="170"/>
      <c r="C22" s="170"/>
      <c r="D22" s="170"/>
      <c r="E22" s="170"/>
      <c r="F22" s="170"/>
      <c r="G22" s="170"/>
      <c r="H22" s="170"/>
      <c r="I22" s="170"/>
      <c r="J22" s="170"/>
      <c r="K22" s="170"/>
      <c r="L22" s="170"/>
      <c r="M22" s="170"/>
      <c r="N22" s="170"/>
      <c r="O22" s="170"/>
      <c r="P22" s="170"/>
      <c r="Q22" s="170"/>
      <c r="R22" s="170"/>
      <c r="S22" s="170"/>
      <c r="T22" s="170"/>
    </row>
    <row r="23" spans="1:20">
      <c r="A23" s="170"/>
      <c r="B23" s="170"/>
      <c r="C23" s="170"/>
      <c r="D23" s="170"/>
      <c r="E23" s="170"/>
      <c r="F23" s="170"/>
      <c r="G23" s="170"/>
      <c r="H23" s="170"/>
      <c r="I23" s="170"/>
      <c r="J23" s="170"/>
      <c r="K23" s="170"/>
      <c r="L23" s="170"/>
      <c r="M23" s="170"/>
      <c r="N23" s="170"/>
      <c r="O23" s="170"/>
      <c r="P23" s="170"/>
      <c r="Q23" s="170"/>
      <c r="R23" s="170"/>
      <c r="S23" s="170"/>
      <c r="T23" s="170"/>
    </row>
    <row r="24" spans="1:20">
      <c r="A24" s="170"/>
      <c r="B24" s="170"/>
      <c r="C24" s="170"/>
      <c r="D24" s="170"/>
      <c r="E24" s="170"/>
      <c r="F24" s="170"/>
      <c r="G24" s="170"/>
      <c r="H24" s="170"/>
      <c r="I24" s="170"/>
      <c r="J24" s="170"/>
      <c r="K24" s="170"/>
      <c r="L24" s="170"/>
      <c r="M24" s="170"/>
      <c r="N24" s="170"/>
      <c r="O24" s="170"/>
      <c r="P24" s="170"/>
      <c r="Q24" s="170"/>
      <c r="R24" s="170"/>
      <c r="S24" s="170"/>
      <c r="T24" s="170"/>
    </row>
    <row r="25" spans="1:20">
      <c r="A25" s="170"/>
      <c r="B25" s="170"/>
      <c r="C25" s="170"/>
      <c r="D25" s="170"/>
      <c r="E25" s="170"/>
      <c r="F25" s="170"/>
      <c r="G25" s="170"/>
      <c r="H25" s="170"/>
      <c r="I25" s="170"/>
      <c r="J25" s="170"/>
      <c r="K25" s="170"/>
      <c r="L25" s="170"/>
      <c r="M25" s="170"/>
      <c r="N25" s="170"/>
      <c r="O25" s="170"/>
      <c r="P25" s="170"/>
      <c r="Q25" s="170"/>
      <c r="R25" s="170"/>
      <c r="S25" s="170"/>
      <c r="T25" s="170"/>
    </row>
    <row r="26" spans="1:20">
      <c r="A26" s="170"/>
      <c r="B26" s="170"/>
      <c r="C26" s="170"/>
      <c r="D26" s="170"/>
      <c r="E26" s="170"/>
      <c r="F26" s="170"/>
      <c r="G26" s="170"/>
      <c r="H26" s="170"/>
      <c r="I26" s="170"/>
      <c r="J26" s="170"/>
      <c r="K26" s="170"/>
      <c r="L26" s="170"/>
      <c r="M26" s="170"/>
      <c r="N26" s="170"/>
      <c r="O26" s="170"/>
      <c r="P26" s="170"/>
      <c r="Q26" s="170"/>
      <c r="R26" s="170"/>
      <c r="S26" s="170"/>
      <c r="T26" s="170"/>
    </row>
    <row r="27" spans="1:20">
      <c r="A27" s="170"/>
      <c r="B27" s="170"/>
      <c r="C27" s="170"/>
      <c r="D27" s="170"/>
      <c r="E27" s="170"/>
      <c r="F27" s="170"/>
      <c r="G27" s="170"/>
      <c r="H27" s="170"/>
      <c r="I27" s="170"/>
      <c r="J27" s="170"/>
      <c r="K27" s="170"/>
      <c r="L27" s="170"/>
      <c r="M27" s="170"/>
      <c r="N27" s="170"/>
      <c r="O27" s="170"/>
      <c r="P27" s="170"/>
      <c r="Q27" s="170"/>
      <c r="R27" s="170"/>
      <c r="S27" s="170"/>
      <c r="T27" s="170"/>
    </row>
    <row r="28" spans="1:20">
      <c r="A28" s="170"/>
      <c r="B28" s="170"/>
      <c r="C28" s="170"/>
      <c r="D28" s="170"/>
      <c r="E28" s="170"/>
      <c r="F28" s="170"/>
      <c r="G28" s="170"/>
      <c r="H28" s="170"/>
      <c r="I28" s="170"/>
      <c r="J28" s="170"/>
      <c r="K28" s="170"/>
      <c r="L28" s="170"/>
      <c r="M28" s="170"/>
      <c r="N28" s="170"/>
      <c r="O28" s="170"/>
      <c r="P28" s="170"/>
      <c r="Q28" s="170"/>
      <c r="R28" s="170"/>
      <c r="S28" s="170"/>
      <c r="T28" s="170"/>
    </row>
    <row r="29" spans="1:20">
      <c r="A29" s="170"/>
      <c r="B29" s="170"/>
      <c r="C29" s="170"/>
      <c r="D29" s="170"/>
      <c r="E29" s="170"/>
      <c r="F29" s="170"/>
      <c r="G29" s="170"/>
      <c r="H29" s="170"/>
      <c r="I29" s="170"/>
      <c r="J29" s="170"/>
      <c r="K29" s="170"/>
      <c r="L29" s="170"/>
      <c r="M29" s="170"/>
      <c r="N29" s="170"/>
      <c r="O29" s="170"/>
      <c r="P29" s="170"/>
      <c r="Q29" s="170"/>
      <c r="R29" s="170"/>
      <c r="S29" s="170"/>
      <c r="T29" s="170"/>
    </row>
    <row r="30" spans="1:20">
      <c r="A30" s="170"/>
      <c r="B30" s="170"/>
      <c r="C30" s="170"/>
      <c r="D30" s="170"/>
      <c r="E30" s="170"/>
      <c r="F30" s="170"/>
      <c r="G30" s="170"/>
      <c r="H30" s="170"/>
      <c r="I30" s="170"/>
      <c r="J30" s="170"/>
      <c r="K30" s="170"/>
      <c r="L30" s="170"/>
      <c r="M30" s="170"/>
      <c r="N30" s="170"/>
      <c r="O30" s="170"/>
      <c r="P30" s="170"/>
      <c r="Q30" s="170"/>
      <c r="R30" s="170"/>
      <c r="S30" s="170"/>
      <c r="T30" s="170"/>
    </row>
    <row r="31" spans="1:20">
      <c r="A31" s="170"/>
      <c r="B31" s="170"/>
      <c r="C31" s="170"/>
      <c r="D31" s="170"/>
      <c r="E31" s="170"/>
      <c r="F31" s="170"/>
      <c r="G31" s="170"/>
      <c r="H31" s="170"/>
      <c r="I31" s="170"/>
      <c r="J31" s="170"/>
      <c r="K31" s="170"/>
      <c r="L31" s="170"/>
      <c r="M31" s="170"/>
      <c r="N31" s="170"/>
      <c r="O31" s="170"/>
      <c r="P31" s="170"/>
      <c r="Q31" s="170"/>
      <c r="R31" s="170"/>
      <c r="S31" s="170"/>
      <c r="T31" s="170"/>
    </row>
    <row r="32" spans="1:20">
      <c r="A32" s="224"/>
      <c r="B32" s="224"/>
      <c r="C32" s="224"/>
      <c r="D32" s="170"/>
      <c r="E32" s="170"/>
      <c r="F32" s="170"/>
      <c r="G32" s="170"/>
      <c r="H32" s="170"/>
      <c r="I32" s="170"/>
      <c r="J32" s="170"/>
      <c r="K32" s="170"/>
      <c r="L32" s="170"/>
      <c r="M32" s="170"/>
      <c r="N32" s="170"/>
      <c r="O32" s="170"/>
      <c r="P32" s="170"/>
      <c r="Q32" s="170"/>
      <c r="R32" s="170"/>
      <c r="S32" s="170"/>
      <c r="T32" s="170"/>
    </row>
    <row r="33" spans="1:20">
      <c r="A33" s="170"/>
      <c r="B33" s="170"/>
      <c r="C33" s="170"/>
      <c r="D33" s="170"/>
      <c r="E33" s="170"/>
      <c r="F33" s="170"/>
      <c r="G33" s="170"/>
      <c r="H33" s="170"/>
      <c r="I33" s="170"/>
      <c r="J33" s="170"/>
      <c r="K33" s="170"/>
      <c r="L33" s="170"/>
      <c r="M33" s="170"/>
      <c r="N33" s="170"/>
      <c r="O33" s="170"/>
      <c r="P33" s="170"/>
      <c r="Q33" s="170"/>
      <c r="R33" s="170"/>
      <c r="S33" s="170"/>
      <c r="T33" s="170"/>
    </row>
    <row r="34" spans="1:20">
      <c r="A34" s="170"/>
      <c r="B34" s="170"/>
      <c r="C34" s="170"/>
      <c r="D34" s="170"/>
      <c r="E34" s="170"/>
      <c r="F34" s="170"/>
      <c r="G34" s="170"/>
      <c r="H34" s="170"/>
      <c r="I34" s="170"/>
      <c r="J34" s="170"/>
      <c r="K34" s="170"/>
      <c r="L34" s="170"/>
      <c r="M34" s="170"/>
      <c r="N34" s="170"/>
      <c r="O34" s="170"/>
      <c r="P34" s="170"/>
      <c r="Q34" s="170"/>
      <c r="R34" s="170"/>
      <c r="S34" s="170"/>
      <c r="T34" s="170"/>
    </row>
    <row r="35" spans="1:20">
      <c r="A35" s="170"/>
      <c r="B35" s="170"/>
      <c r="C35" s="170"/>
      <c r="D35" s="170"/>
      <c r="E35" s="170"/>
      <c r="F35" s="170"/>
      <c r="G35" s="170"/>
      <c r="H35" s="170"/>
      <c r="I35" s="170"/>
      <c r="J35" s="170"/>
      <c r="K35" s="170"/>
      <c r="L35" s="170"/>
      <c r="M35" s="170"/>
      <c r="N35" s="170"/>
      <c r="O35" s="170"/>
      <c r="P35" s="170"/>
      <c r="Q35" s="170"/>
      <c r="R35" s="170"/>
      <c r="S35" s="170"/>
      <c r="T35" s="170"/>
    </row>
    <row r="36" spans="1:20">
      <c r="A36" s="170"/>
      <c r="B36" s="170"/>
      <c r="C36" s="170"/>
      <c r="D36" s="170"/>
      <c r="E36" s="170"/>
      <c r="F36" s="170"/>
      <c r="G36" s="170"/>
      <c r="H36" s="170"/>
      <c r="I36" s="170"/>
      <c r="J36" s="170"/>
      <c r="K36" s="170"/>
      <c r="L36" s="170"/>
      <c r="M36" s="170"/>
      <c r="N36" s="170"/>
      <c r="O36" s="170"/>
      <c r="P36" s="170"/>
      <c r="Q36" s="170"/>
      <c r="R36" s="170"/>
      <c r="S36" s="170"/>
      <c r="T36" s="170"/>
    </row>
    <row r="37" spans="1:20">
      <c r="A37" s="170"/>
      <c r="B37" s="170"/>
      <c r="C37" s="170"/>
      <c r="D37" s="170"/>
      <c r="E37" s="170"/>
      <c r="F37" s="170"/>
      <c r="G37" s="170"/>
      <c r="H37" s="170"/>
      <c r="I37" s="170"/>
      <c r="J37" s="170"/>
      <c r="K37" s="170"/>
      <c r="L37" s="170"/>
      <c r="M37" s="170"/>
      <c r="N37" s="170"/>
      <c r="O37" s="170"/>
      <c r="P37" s="170"/>
      <c r="Q37" s="170"/>
      <c r="R37" s="170"/>
      <c r="S37" s="170"/>
      <c r="T37" s="170"/>
    </row>
    <row r="38" spans="1:20">
      <c r="A38" s="170"/>
      <c r="B38" s="170"/>
      <c r="C38" s="170"/>
      <c r="D38" s="170"/>
      <c r="E38" s="170"/>
      <c r="F38" s="170"/>
      <c r="G38" s="170"/>
      <c r="H38" s="170"/>
      <c r="I38" s="170"/>
      <c r="J38" s="170"/>
      <c r="K38" s="170"/>
      <c r="L38" s="170"/>
      <c r="M38" s="170"/>
      <c r="N38" s="170"/>
      <c r="O38" s="170"/>
      <c r="P38" s="170"/>
      <c r="Q38" s="170"/>
      <c r="R38" s="170"/>
      <c r="S38" s="170"/>
      <c r="T38" s="170"/>
    </row>
    <row r="39" spans="1:20">
      <c r="A39" s="224"/>
      <c r="B39" s="224"/>
      <c r="C39" s="224"/>
      <c r="D39" s="170"/>
      <c r="E39" s="170"/>
      <c r="F39" s="170"/>
      <c r="G39" s="170"/>
      <c r="H39" s="170"/>
      <c r="I39" s="170"/>
      <c r="J39" s="170"/>
      <c r="K39" s="170"/>
      <c r="L39" s="170"/>
      <c r="M39" s="170"/>
      <c r="N39" s="170"/>
      <c r="O39" s="170"/>
      <c r="P39" s="170"/>
      <c r="Q39" s="170"/>
      <c r="R39" s="170"/>
      <c r="S39" s="170"/>
      <c r="T39" s="170"/>
    </row>
  </sheetData>
  <mergeCells count="3">
    <mergeCell ref="A12:C12"/>
    <mergeCell ref="A32:C32"/>
    <mergeCell ref="A39:C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
  <sheetViews>
    <sheetView workbookViewId="0"/>
  </sheetViews>
  <sheetFormatPr baseColWidth="10" defaultRowHeight="12.75"/>
  <cols>
    <col min="1" max="1" width="21.5703125" customWidth="1"/>
    <col min="3" max="3" width="13.85546875" customWidth="1"/>
    <col min="4" max="4" width="11.85546875" bestFit="1" customWidth="1"/>
    <col min="5" max="5" width="12.28515625" customWidth="1"/>
    <col min="8" max="8" width="12.85546875" customWidth="1"/>
    <col min="9" max="9" width="11.85546875" bestFit="1" customWidth="1"/>
    <col min="10" max="10" width="12.85546875" bestFit="1" customWidth="1"/>
    <col min="12" max="12" width="11.85546875" customWidth="1"/>
  </cols>
  <sheetData>
    <row r="1" spans="1:15">
      <c r="A1" s="38" t="s">
        <v>98</v>
      </c>
      <c r="B1" s="43"/>
      <c r="C1" s="43"/>
      <c r="D1" s="43"/>
      <c r="E1" s="43"/>
      <c r="F1" s="43"/>
      <c r="G1" s="43"/>
      <c r="H1" s="43"/>
      <c r="I1" s="30"/>
      <c r="J1" s="30"/>
      <c r="K1" s="30"/>
      <c r="L1" s="30"/>
      <c r="M1" s="30"/>
      <c r="N1" s="30"/>
    </row>
    <row r="2" spans="1:15" ht="13.5" thickBot="1">
      <c r="A2" s="43"/>
      <c r="B2" s="43"/>
      <c r="C2" s="43"/>
      <c r="D2" s="42"/>
      <c r="E2" s="43"/>
      <c r="F2" s="43"/>
      <c r="G2" s="43"/>
      <c r="H2" s="43"/>
      <c r="J2" s="42"/>
      <c r="K2" s="42"/>
      <c r="L2" s="62"/>
      <c r="M2" s="30"/>
      <c r="N2" s="30"/>
    </row>
    <row r="3" spans="1:15" ht="42" customHeight="1" thickTop="1" thickBot="1">
      <c r="A3" s="67"/>
      <c r="B3" s="234" t="s">
        <v>36</v>
      </c>
      <c r="C3" s="235"/>
      <c r="D3" s="235"/>
      <c r="E3" s="236"/>
      <c r="F3" s="226" t="s">
        <v>37</v>
      </c>
      <c r="G3" s="227"/>
      <c r="H3" s="228" t="s">
        <v>38</v>
      </c>
      <c r="I3" s="229"/>
      <c r="J3" s="232" t="s">
        <v>67</v>
      </c>
      <c r="K3" s="230" t="s">
        <v>61</v>
      </c>
      <c r="L3" s="231"/>
      <c r="M3" s="30"/>
      <c r="O3" s="30"/>
    </row>
    <row r="4" spans="1:15" ht="33.75">
      <c r="A4" s="67"/>
      <c r="B4" s="103" t="s">
        <v>39</v>
      </c>
      <c r="C4" s="104" t="s">
        <v>44</v>
      </c>
      <c r="D4" s="105" t="s">
        <v>66</v>
      </c>
      <c r="E4" s="106" t="s">
        <v>62</v>
      </c>
      <c r="F4" s="50" t="s">
        <v>39</v>
      </c>
      <c r="G4" s="49" t="s">
        <v>44</v>
      </c>
      <c r="H4" s="49" t="s">
        <v>39</v>
      </c>
      <c r="I4" s="77" t="s">
        <v>44</v>
      </c>
      <c r="J4" s="233"/>
      <c r="K4" s="60" t="s">
        <v>63</v>
      </c>
      <c r="L4" s="59" t="s">
        <v>64</v>
      </c>
      <c r="M4" s="30"/>
      <c r="N4" s="30"/>
      <c r="O4" s="30"/>
    </row>
    <row r="5" spans="1:15">
      <c r="A5" s="68" t="s">
        <v>40</v>
      </c>
      <c r="B5" s="53">
        <v>140</v>
      </c>
      <c r="C5" s="52">
        <v>1472950</v>
      </c>
      <c r="D5" s="52">
        <v>1265000</v>
      </c>
      <c r="E5" s="71">
        <f>C5/D5-1</f>
        <v>0.16438735177865604</v>
      </c>
      <c r="F5" s="53">
        <v>3</v>
      </c>
      <c r="G5" s="52">
        <v>33000</v>
      </c>
      <c r="H5" s="51">
        <v>11</v>
      </c>
      <c r="I5" s="78">
        <v>110660</v>
      </c>
      <c r="J5" s="74">
        <f>SUM(C5+G5+I5)</f>
        <v>1616610</v>
      </c>
      <c r="K5" s="61">
        <v>22</v>
      </c>
      <c r="L5" s="64">
        <v>152500</v>
      </c>
      <c r="M5" s="30"/>
      <c r="N5" s="30"/>
      <c r="O5" s="30"/>
    </row>
    <row r="6" spans="1:15">
      <c r="A6" s="68" t="s">
        <v>41</v>
      </c>
      <c r="B6" s="53">
        <v>95</v>
      </c>
      <c r="C6" s="52">
        <v>2636760</v>
      </c>
      <c r="D6" s="52">
        <v>2325456</v>
      </c>
      <c r="E6" s="71">
        <f t="shared" ref="E6:E7" si="0">C6/D6-1</f>
        <v>0.1338679381592256</v>
      </c>
      <c r="F6" s="53">
        <v>2</v>
      </c>
      <c r="G6" s="52">
        <v>20000</v>
      </c>
      <c r="H6" s="51">
        <v>17</v>
      </c>
      <c r="I6" s="78">
        <v>165784</v>
      </c>
      <c r="J6" s="74">
        <f>SUM(C6+G6+I6)</f>
        <v>2822544</v>
      </c>
      <c r="K6" s="61">
        <v>45</v>
      </c>
      <c r="L6" s="64">
        <v>422700</v>
      </c>
      <c r="M6" s="30"/>
      <c r="N6" s="30"/>
      <c r="O6" s="30"/>
    </row>
    <row r="7" spans="1:15">
      <c r="A7" s="68" t="s">
        <v>42</v>
      </c>
      <c r="B7" s="53">
        <v>78</v>
      </c>
      <c r="C7" s="52">
        <v>6895588</v>
      </c>
      <c r="D7" s="52">
        <v>6106500</v>
      </c>
      <c r="E7" s="71">
        <f t="shared" si="0"/>
        <v>0.12922099402276266</v>
      </c>
      <c r="F7" s="53">
        <v>13</v>
      </c>
      <c r="G7" s="52">
        <v>883170</v>
      </c>
      <c r="H7" s="51">
        <v>20</v>
      </c>
      <c r="I7" s="78">
        <v>267650</v>
      </c>
      <c r="J7" s="74">
        <f>SUM(C7+G7+I7)</f>
        <v>8046408</v>
      </c>
      <c r="K7" s="61">
        <v>47</v>
      </c>
      <c r="L7" s="64">
        <v>697516</v>
      </c>
      <c r="M7" s="30"/>
      <c r="N7" s="30"/>
      <c r="O7" s="30"/>
    </row>
    <row r="8" spans="1:15">
      <c r="A8" s="69" t="s">
        <v>43</v>
      </c>
      <c r="B8" s="72" t="s">
        <v>17</v>
      </c>
      <c r="C8" s="52"/>
      <c r="D8" s="66" t="s">
        <v>17</v>
      </c>
      <c r="E8" s="71"/>
      <c r="F8" s="53">
        <v>8</v>
      </c>
      <c r="G8" s="52">
        <v>220000</v>
      </c>
      <c r="H8" s="51">
        <v>3</v>
      </c>
      <c r="I8" s="78">
        <v>36500</v>
      </c>
      <c r="J8" s="75">
        <f>SUM(C8+G8+I8)</f>
        <v>256500</v>
      </c>
      <c r="K8" s="61">
        <v>35</v>
      </c>
      <c r="L8" s="64">
        <v>281000</v>
      </c>
      <c r="M8" s="30"/>
      <c r="N8" s="30"/>
      <c r="O8" s="30"/>
    </row>
    <row r="9" spans="1:15" ht="13.5" thickBot="1">
      <c r="A9" s="70" t="s">
        <v>8</v>
      </c>
      <c r="B9" s="54">
        <f t="shared" ref="B9" si="1">SUM(B5:B8)</f>
        <v>313</v>
      </c>
      <c r="C9" s="55">
        <f>SUM(C5:C8)</f>
        <v>11005298</v>
      </c>
      <c r="D9" s="55">
        <f>SUM(D5:D8)</f>
        <v>9696956</v>
      </c>
      <c r="E9" s="73">
        <f>C9/D9-1</f>
        <v>0.13492295932868004</v>
      </c>
      <c r="F9" s="54">
        <f t="shared" ref="F9:L9" si="2">SUM(F5:F8)</f>
        <v>26</v>
      </c>
      <c r="G9" s="55">
        <f t="shared" si="2"/>
        <v>1156170</v>
      </c>
      <c r="H9" s="79">
        <f t="shared" si="2"/>
        <v>51</v>
      </c>
      <c r="I9" s="80">
        <f t="shared" si="2"/>
        <v>580594</v>
      </c>
      <c r="J9" s="76">
        <f t="shared" si="2"/>
        <v>12742062</v>
      </c>
      <c r="K9" s="63">
        <f t="shared" si="2"/>
        <v>149</v>
      </c>
      <c r="L9" s="65">
        <f t="shared" si="2"/>
        <v>1553716</v>
      </c>
      <c r="M9" s="30"/>
      <c r="N9" s="30"/>
      <c r="O9" s="30"/>
    </row>
    <row r="10" spans="1:15">
      <c r="A10" s="41" t="s">
        <v>115</v>
      </c>
      <c r="B10" s="56"/>
      <c r="C10" s="56"/>
      <c r="D10" s="56"/>
      <c r="E10" s="56"/>
      <c r="F10" s="56"/>
      <c r="G10" s="56"/>
      <c r="H10" s="57"/>
      <c r="I10" s="30"/>
      <c r="J10" s="58"/>
      <c r="K10" s="30"/>
      <c r="L10" s="58"/>
      <c r="M10" s="30"/>
      <c r="N10" s="30"/>
    </row>
    <row r="11" spans="1:15">
      <c r="A11" s="40"/>
      <c r="B11" s="56"/>
      <c r="C11" s="56"/>
      <c r="D11" s="56"/>
      <c r="E11" s="56"/>
      <c r="F11" s="56"/>
      <c r="G11" s="56"/>
      <c r="H11" s="56"/>
      <c r="I11" s="30"/>
      <c r="J11" s="30"/>
      <c r="K11" s="30"/>
      <c r="L11" s="30"/>
      <c r="M11" s="30"/>
      <c r="N11" s="30"/>
    </row>
    <row r="12" spans="1:15" ht="21.75" customHeight="1">
      <c r="A12" s="225" t="s">
        <v>46</v>
      </c>
      <c r="B12" s="225"/>
      <c r="C12" s="225"/>
      <c r="D12" s="225"/>
      <c r="E12" s="225"/>
      <c r="F12" s="225"/>
      <c r="G12" s="225"/>
      <c r="H12" s="225"/>
      <c r="I12" s="225"/>
      <c r="J12" s="225"/>
      <c r="K12" s="225"/>
      <c r="L12" s="225"/>
      <c r="M12" s="225"/>
      <c r="N12" s="30"/>
    </row>
    <row r="13" spans="1:15">
      <c r="A13" s="40" t="s">
        <v>65</v>
      </c>
      <c r="B13" s="40"/>
      <c r="C13" s="40"/>
      <c r="D13" s="40"/>
      <c r="E13" s="40"/>
      <c r="F13" s="40"/>
      <c r="G13" s="40"/>
      <c r="H13" s="40"/>
      <c r="I13" s="30"/>
      <c r="J13" s="30"/>
      <c r="K13" s="30"/>
      <c r="L13" s="30"/>
      <c r="M13" s="30"/>
      <c r="N13" s="30"/>
    </row>
    <row r="14" spans="1:15">
      <c r="A14" s="30"/>
      <c r="B14" s="30"/>
      <c r="C14" s="30"/>
      <c r="D14" s="30"/>
      <c r="E14" s="30"/>
      <c r="F14" s="30"/>
      <c r="G14" s="30"/>
      <c r="H14" s="30"/>
      <c r="I14" s="30"/>
      <c r="J14" s="30"/>
      <c r="K14" s="30"/>
      <c r="L14" s="30"/>
      <c r="M14" s="30"/>
      <c r="N14" s="30"/>
    </row>
    <row r="15" spans="1:15">
      <c r="A15" s="30"/>
      <c r="B15" s="30"/>
      <c r="C15" s="30"/>
      <c r="D15" s="30"/>
      <c r="E15" s="30"/>
      <c r="F15" s="30"/>
      <c r="G15" s="30"/>
      <c r="H15" s="30"/>
      <c r="I15" s="30"/>
      <c r="J15" s="30"/>
      <c r="K15" s="30"/>
      <c r="L15" s="30"/>
      <c r="M15" s="30"/>
      <c r="N15" s="30"/>
    </row>
    <row r="16" spans="1:15">
      <c r="A16" s="30"/>
      <c r="B16" s="30"/>
      <c r="C16" s="30"/>
      <c r="D16" s="30"/>
      <c r="E16" s="30"/>
      <c r="F16" s="30"/>
      <c r="G16" s="30"/>
      <c r="H16" s="30"/>
      <c r="I16" s="30"/>
      <c r="J16" s="30"/>
      <c r="K16" s="30"/>
      <c r="L16" s="30"/>
      <c r="M16" s="30"/>
      <c r="N16" s="30"/>
    </row>
  </sheetData>
  <customSheetViews>
    <customSheetView guid="{83BB0B6F-326B-4389-BCA5-3049ADD6D5C1}">
      <selection activeCell="D9" sqref="D9"/>
      <pageMargins left="0.7" right="0.7" top="0.75" bottom="0.75" header="0.3" footer="0.3"/>
      <pageSetup paperSize="9" orientation="portrait" r:id="rId1"/>
    </customSheetView>
    <customSheetView guid="{E41E2DB8-127A-4EF0-87AE-8B070946A50C}" topLeftCell="A5">
      <selection activeCell="E22" sqref="E22"/>
      <pageMargins left="0.7" right="0.7" top="0.75" bottom="0.75" header="0.3" footer="0.3"/>
      <pageSetup paperSize="9" orientation="portrait" r:id="rId2"/>
    </customSheetView>
  </customSheetViews>
  <mergeCells count="6">
    <mergeCell ref="A12:M12"/>
    <mergeCell ref="F3:G3"/>
    <mergeCell ref="H3:I3"/>
    <mergeCell ref="K3:L3"/>
    <mergeCell ref="J3:J4"/>
    <mergeCell ref="B3:E3"/>
  </mergeCells>
  <pageMargins left="0.7" right="0.7" top="0.75" bottom="0.75" header="0.3" footer="0.3"/>
  <pageSetup paperSize="9" scale="80" fitToHeight="0"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O17"/>
  <sheetViews>
    <sheetView zoomScaleNormal="100" workbookViewId="0"/>
  </sheetViews>
  <sheetFormatPr baseColWidth="10" defaultColWidth="9.140625" defaultRowHeight="12.75"/>
  <cols>
    <col min="1" max="1" width="46" style="1" customWidth="1"/>
    <col min="2" max="7" width="8.7109375" style="1" customWidth="1"/>
    <col min="8" max="10" width="8.7109375" style="15" customWidth="1"/>
    <col min="11" max="11" width="10.5703125" style="31" customWidth="1"/>
    <col min="12" max="12" width="9.140625" style="1" customWidth="1"/>
    <col min="13" max="13" width="8.5703125" style="1" customWidth="1"/>
    <col min="14" max="1029" width="11.42578125" style="1"/>
  </cols>
  <sheetData>
    <row r="1" spans="1:1029">
      <c r="A1" s="2" t="s">
        <v>91</v>
      </c>
      <c r="L1" s="31"/>
      <c r="M1" s="40"/>
    </row>
    <row r="2" spans="1:1029">
      <c r="A2" s="14" t="s">
        <v>4</v>
      </c>
      <c r="B2" s="15"/>
      <c r="C2" s="15"/>
      <c r="D2" s="15"/>
      <c r="E2" s="15"/>
      <c r="F2" s="15"/>
      <c r="G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row>
    <row r="3" spans="1:1029">
      <c r="A3" s="14"/>
      <c r="B3" s="15"/>
      <c r="C3" s="15"/>
      <c r="D3" s="15"/>
      <c r="E3" s="15"/>
      <c r="F3" s="15"/>
      <c r="G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row>
    <row r="4" spans="1:1029" s="2" customFormat="1" ht="11.25">
      <c r="B4" s="4">
        <v>2011</v>
      </c>
      <c r="C4" s="4">
        <v>2012</v>
      </c>
      <c r="D4" s="4">
        <v>2013</v>
      </c>
      <c r="E4" s="4">
        <v>2014</v>
      </c>
      <c r="F4" s="4">
        <v>2015</v>
      </c>
      <c r="G4" s="4">
        <v>2016</v>
      </c>
      <c r="H4" s="18">
        <v>2017</v>
      </c>
      <c r="I4" s="18">
        <v>2018</v>
      </c>
      <c r="J4" s="18">
        <v>2019</v>
      </c>
      <c r="K4" s="22">
        <v>2020</v>
      </c>
      <c r="L4" s="31"/>
      <c r="M4" s="31"/>
    </row>
    <row r="5" spans="1:1029">
      <c r="A5" s="5" t="s">
        <v>1</v>
      </c>
      <c r="B5" s="6">
        <v>3601</v>
      </c>
      <c r="C5" s="7">
        <v>2919</v>
      </c>
      <c r="D5" s="7">
        <v>3062</v>
      </c>
      <c r="E5" s="7">
        <v>2250</v>
      </c>
      <c r="F5" s="7">
        <v>2807</v>
      </c>
      <c r="G5" s="7">
        <v>3100</v>
      </c>
      <c r="H5" s="7">
        <v>3210</v>
      </c>
      <c r="I5" s="29">
        <v>2836</v>
      </c>
      <c r="J5" s="29">
        <v>2910</v>
      </c>
      <c r="K5" s="24">
        <v>2904</v>
      </c>
      <c r="L5" s="31"/>
      <c r="M5" s="31"/>
    </row>
    <row r="6" spans="1:1029">
      <c r="A6" s="26" t="s">
        <v>2</v>
      </c>
      <c r="B6" s="8">
        <v>422</v>
      </c>
      <c r="C6" s="9">
        <v>428</v>
      </c>
      <c r="D6" s="9">
        <v>427</v>
      </c>
      <c r="E6" s="9">
        <v>386</v>
      </c>
      <c r="F6" s="9">
        <v>928</v>
      </c>
      <c r="G6" s="9">
        <v>821</v>
      </c>
      <c r="H6" s="9">
        <v>824</v>
      </c>
      <c r="I6" s="28">
        <v>1038</v>
      </c>
      <c r="J6" s="28">
        <v>772</v>
      </c>
      <c r="K6" s="23">
        <v>1057</v>
      </c>
      <c r="L6" s="31"/>
      <c r="M6" s="31"/>
    </row>
    <row r="7" spans="1:1029">
      <c r="A7" s="10" t="s">
        <v>32</v>
      </c>
      <c r="B7" s="11">
        <v>913</v>
      </c>
      <c r="C7" s="12">
        <v>861</v>
      </c>
      <c r="D7" s="12">
        <v>819</v>
      </c>
      <c r="E7" s="12">
        <v>808</v>
      </c>
      <c r="F7" s="12">
        <v>741</v>
      </c>
      <c r="G7" s="12">
        <v>680</v>
      </c>
      <c r="H7" s="12">
        <v>593</v>
      </c>
      <c r="I7" s="27">
        <v>567</v>
      </c>
      <c r="J7" s="27">
        <v>636</v>
      </c>
      <c r="K7" s="24">
        <v>348</v>
      </c>
      <c r="L7" s="31"/>
      <c r="M7" s="31"/>
    </row>
    <row r="8" spans="1:1029">
      <c r="A8" s="26" t="s">
        <v>2</v>
      </c>
      <c r="B8" s="8">
        <v>1332</v>
      </c>
      <c r="C8" s="9">
        <v>895</v>
      </c>
      <c r="D8" s="9">
        <v>898</v>
      </c>
      <c r="E8" s="9">
        <v>964</v>
      </c>
      <c r="F8" s="9">
        <v>1023</v>
      </c>
      <c r="G8" s="9">
        <v>859</v>
      </c>
      <c r="H8" s="9">
        <v>874</v>
      </c>
      <c r="I8" s="28">
        <v>896</v>
      </c>
      <c r="J8" s="28">
        <v>983</v>
      </c>
      <c r="K8" s="23">
        <v>762</v>
      </c>
      <c r="L8" s="31"/>
      <c r="M8" s="31"/>
    </row>
    <row r="9" spans="1:1029">
      <c r="A9" s="3" t="s">
        <v>3</v>
      </c>
      <c r="B9" s="13">
        <v>241</v>
      </c>
      <c r="C9" s="13">
        <v>409</v>
      </c>
      <c r="D9" s="13">
        <v>445</v>
      </c>
      <c r="E9" s="13">
        <v>472</v>
      </c>
      <c r="F9" s="13">
        <v>489</v>
      </c>
      <c r="G9" s="13">
        <v>448</v>
      </c>
      <c r="H9" s="13">
        <v>438</v>
      </c>
      <c r="I9" s="35">
        <v>536</v>
      </c>
      <c r="J9" s="35">
        <v>475</v>
      </c>
      <c r="K9" s="25">
        <v>252</v>
      </c>
      <c r="L9" s="31"/>
      <c r="M9" s="31"/>
    </row>
    <row r="10" spans="1:1029" s="30" customFormat="1">
      <c r="A10" s="34" t="s">
        <v>33</v>
      </c>
      <c r="B10" s="33"/>
      <c r="C10" s="33"/>
      <c r="D10" s="33"/>
      <c r="E10" s="33"/>
      <c r="F10" s="33"/>
      <c r="G10" s="33"/>
      <c r="H10" s="33"/>
      <c r="I10" s="33"/>
      <c r="J10" s="33"/>
      <c r="K10" s="33"/>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c r="IS10" s="31"/>
      <c r="IT10" s="31"/>
      <c r="IU10" s="31"/>
      <c r="IV10" s="31"/>
      <c r="IW10" s="31"/>
      <c r="IX10" s="31"/>
      <c r="IY10" s="31"/>
      <c r="IZ10" s="31"/>
      <c r="JA10" s="31"/>
      <c r="JB10" s="31"/>
      <c r="JC10" s="31"/>
      <c r="JD10" s="31"/>
      <c r="JE10" s="31"/>
      <c r="JF10" s="31"/>
      <c r="JG10" s="31"/>
      <c r="JH10" s="31"/>
      <c r="JI10" s="31"/>
      <c r="JJ10" s="31"/>
      <c r="JK10" s="31"/>
      <c r="JL10" s="31"/>
      <c r="JM10" s="31"/>
      <c r="JN10" s="31"/>
      <c r="JO10" s="31"/>
      <c r="JP10" s="31"/>
      <c r="JQ10" s="31"/>
      <c r="JR10" s="31"/>
      <c r="JS10" s="31"/>
      <c r="JT10" s="31"/>
      <c r="JU10" s="31"/>
      <c r="JV10" s="31"/>
      <c r="JW10" s="31"/>
      <c r="JX10" s="31"/>
      <c r="JY10" s="31"/>
      <c r="JZ10" s="31"/>
      <c r="KA10" s="31"/>
      <c r="KB10" s="31"/>
      <c r="KC10" s="31"/>
      <c r="KD10" s="31"/>
      <c r="KE10" s="31"/>
      <c r="KF10" s="31"/>
      <c r="KG10" s="31"/>
      <c r="KH10" s="31"/>
      <c r="KI10" s="31"/>
      <c r="KJ10" s="31"/>
      <c r="KK10" s="31"/>
      <c r="KL10" s="31"/>
      <c r="KM10" s="31"/>
      <c r="KN10" s="31"/>
      <c r="KO10" s="31"/>
      <c r="KP10" s="31"/>
      <c r="KQ10" s="31"/>
      <c r="KR10" s="31"/>
      <c r="KS10" s="31"/>
      <c r="KT10" s="31"/>
      <c r="KU10" s="31"/>
      <c r="KV10" s="31"/>
      <c r="KW10" s="31"/>
      <c r="KX10" s="31"/>
      <c r="KY10" s="31"/>
      <c r="KZ10" s="31"/>
      <c r="LA10" s="31"/>
      <c r="LB10" s="31"/>
      <c r="LC10" s="31"/>
      <c r="LD10" s="31"/>
      <c r="LE10" s="31"/>
      <c r="LF10" s="31"/>
      <c r="LG10" s="31"/>
      <c r="LH10" s="31"/>
      <c r="LI10" s="31"/>
      <c r="LJ10" s="31"/>
      <c r="LK10" s="31"/>
      <c r="LL10" s="31"/>
      <c r="LM10" s="31"/>
      <c r="LN10" s="31"/>
      <c r="LO10" s="31"/>
      <c r="LP10" s="31"/>
      <c r="LQ10" s="31"/>
      <c r="LR10" s="31"/>
      <c r="LS10" s="31"/>
      <c r="LT10" s="31"/>
      <c r="LU10" s="31"/>
      <c r="LV10" s="31"/>
      <c r="LW10" s="31"/>
      <c r="LX10" s="31"/>
      <c r="LY10" s="31"/>
      <c r="LZ10" s="31"/>
      <c r="MA10" s="31"/>
      <c r="MB10" s="31"/>
      <c r="MC10" s="31"/>
      <c r="MD10" s="31"/>
      <c r="ME10" s="31"/>
      <c r="MF10" s="31"/>
      <c r="MG10" s="31"/>
      <c r="MH10" s="31"/>
      <c r="MI10" s="31"/>
      <c r="MJ10" s="31"/>
      <c r="MK10" s="31"/>
      <c r="ML10" s="31"/>
      <c r="MM10" s="31"/>
      <c r="MN10" s="31"/>
      <c r="MO10" s="31"/>
      <c r="MP10" s="31"/>
      <c r="MQ10" s="31"/>
      <c r="MR10" s="31"/>
      <c r="MS10" s="31"/>
      <c r="MT10" s="31"/>
      <c r="MU10" s="31"/>
      <c r="MV10" s="31"/>
      <c r="MW10" s="31"/>
      <c r="MX10" s="31"/>
      <c r="MY10" s="31"/>
      <c r="MZ10" s="31"/>
      <c r="NA10" s="31"/>
      <c r="NB10" s="31"/>
      <c r="NC10" s="31"/>
      <c r="ND10" s="31"/>
      <c r="NE10" s="31"/>
      <c r="NF10" s="31"/>
      <c r="NG10" s="31"/>
      <c r="NH10" s="31"/>
      <c r="NI10" s="31"/>
      <c r="NJ10" s="31"/>
      <c r="NK10" s="31"/>
      <c r="NL10" s="31"/>
      <c r="NM10" s="31"/>
      <c r="NN10" s="31"/>
      <c r="NO10" s="31"/>
      <c r="NP10" s="31"/>
      <c r="NQ10" s="31"/>
      <c r="NR10" s="31"/>
      <c r="NS10" s="31"/>
      <c r="NT10" s="31"/>
      <c r="NU10" s="31"/>
      <c r="NV10" s="31"/>
      <c r="NW10" s="31"/>
      <c r="NX10" s="31"/>
      <c r="NY10" s="31"/>
      <c r="NZ10" s="31"/>
      <c r="OA10" s="31"/>
      <c r="OB10" s="31"/>
      <c r="OC10" s="31"/>
      <c r="OD10" s="31"/>
      <c r="OE10" s="31"/>
      <c r="OF10" s="31"/>
      <c r="OG10" s="31"/>
      <c r="OH10" s="31"/>
      <c r="OI10" s="31"/>
      <c r="OJ10" s="31"/>
      <c r="OK10" s="31"/>
      <c r="OL10" s="31"/>
      <c r="OM10" s="31"/>
      <c r="ON10" s="31"/>
      <c r="OO10" s="31"/>
      <c r="OP10" s="31"/>
      <c r="OQ10" s="31"/>
      <c r="OR10" s="31"/>
      <c r="OS10" s="31"/>
      <c r="OT10" s="31"/>
      <c r="OU10" s="31"/>
      <c r="OV10" s="31"/>
      <c r="OW10" s="31"/>
      <c r="OX10" s="31"/>
      <c r="OY10" s="31"/>
      <c r="OZ10" s="31"/>
      <c r="PA10" s="31"/>
      <c r="PB10" s="31"/>
      <c r="PC10" s="31"/>
      <c r="PD10" s="31"/>
      <c r="PE10" s="31"/>
      <c r="PF10" s="31"/>
      <c r="PG10" s="31"/>
      <c r="PH10" s="31"/>
      <c r="PI10" s="31"/>
      <c r="PJ10" s="31"/>
      <c r="PK10" s="31"/>
      <c r="PL10" s="31"/>
      <c r="PM10" s="31"/>
      <c r="PN10" s="31"/>
      <c r="PO10" s="31"/>
      <c r="PP10" s="31"/>
      <c r="PQ10" s="31"/>
      <c r="PR10" s="31"/>
      <c r="PS10" s="31"/>
      <c r="PT10" s="31"/>
      <c r="PU10" s="31"/>
      <c r="PV10" s="31"/>
      <c r="PW10" s="31"/>
      <c r="PX10" s="31"/>
      <c r="PY10" s="31"/>
      <c r="PZ10" s="31"/>
      <c r="QA10" s="31"/>
      <c r="QB10" s="31"/>
      <c r="QC10" s="31"/>
      <c r="QD10" s="31"/>
      <c r="QE10" s="31"/>
      <c r="QF10" s="31"/>
      <c r="QG10" s="31"/>
      <c r="QH10" s="31"/>
      <c r="QI10" s="31"/>
      <c r="QJ10" s="31"/>
      <c r="QK10" s="31"/>
      <c r="QL10" s="31"/>
      <c r="QM10" s="31"/>
      <c r="QN10" s="31"/>
      <c r="QO10" s="31"/>
      <c r="QP10" s="31"/>
      <c r="QQ10" s="31"/>
      <c r="QR10" s="31"/>
      <c r="QS10" s="31"/>
      <c r="QT10" s="31"/>
      <c r="QU10" s="31"/>
      <c r="QV10" s="31"/>
      <c r="QW10" s="31"/>
      <c r="QX10" s="31"/>
      <c r="QY10" s="31"/>
      <c r="QZ10" s="31"/>
      <c r="RA10" s="31"/>
      <c r="RB10" s="31"/>
      <c r="RC10" s="31"/>
      <c r="RD10" s="31"/>
      <c r="RE10" s="31"/>
      <c r="RF10" s="31"/>
      <c r="RG10" s="31"/>
      <c r="RH10" s="31"/>
      <c r="RI10" s="31"/>
      <c r="RJ10" s="31"/>
      <c r="RK10" s="31"/>
      <c r="RL10" s="31"/>
      <c r="RM10" s="31"/>
      <c r="RN10" s="31"/>
      <c r="RO10" s="31"/>
      <c r="RP10" s="31"/>
      <c r="RQ10" s="31"/>
      <c r="RR10" s="31"/>
      <c r="RS10" s="31"/>
      <c r="RT10" s="31"/>
      <c r="RU10" s="31"/>
      <c r="RV10" s="31"/>
      <c r="RW10" s="31"/>
      <c r="RX10" s="31"/>
      <c r="RY10" s="31"/>
      <c r="RZ10" s="31"/>
      <c r="SA10" s="31"/>
      <c r="SB10" s="31"/>
      <c r="SC10" s="31"/>
      <c r="SD10" s="31"/>
      <c r="SE10" s="31"/>
      <c r="SF10" s="31"/>
      <c r="SG10" s="31"/>
      <c r="SH10" s="31"/>
      <c r="SI10" s="31"/>
      <c r="SJ10" s="31"/>
      <c r="SK10" s="31"/>
      <c r="SL10" s="31"/>
      <c r="SM10" s="31"/>
      <c r="SN10" s="31"/>
      <c r="SO10" s="31"/>
      <c r="SP10" s="31"/>
      <c r="SQ10" s="31"/>
      <c r="SR10" s="31"/>
      <c r="SS10" s="31"/>
      <c r="ST10" s="31"/>
      <c r="SU10" s="31"/>
      <c r="SV10" s="31"/>
      <c r="SW10" s="31"/>
      <c r="SX10" s="31"/>
      <c r="SY10" s="31"/>
      <c r="SZ10" s="31"/>
      <c r="TA10" s="31"/>
      <c r="TB10" s="31"/>
      <c r="TC10" s="31"/>
      <c r="TD10" s="31"/>
      <c r="TE10" s="31"/>
      <c r="TF10" s="31"/>
      <c r="TG10" s="31"/>
      <c r="TH10" s="31"/>
      <c r="TI10" s="31"/>
      <c r="TJ10" s="31"/>
      <c r="TK10" s="31"/>
      <c r="TL10" s="31"/>
      <c r="TM10" s="31"/>
      <c r="TN10" s="31"/>
      <c r="TO10" s="31"/>
      <c r="TP10" s="31"/>
      <c r="TQ10" s="31"/>
      <c r="TR10" s="31"/>
      <c r="TS10" s="31"/>
      <c r="TT10" s="31"/>
      <c r="TU10" s="31"/>
      <c r="TV10" s="31"/>
      <c r="TW10" s="31"/>
      <c r="TX10" s="31"/>
      <c r="TY10" s="31"/>
      <c r="TZ10" s="31"/>
      <c r="UA10" s="31"/>
      <c r="UB10" s="31"/>
      <c r="UC10" s="31"/>
      <c r="UD10" s="31"/>
      <c r="UE10" s="31"/>
      <c r="UF10" s="31"/>
      <c r="UG10" s="31"/>
      <c r="UH10" s="31"/>
      <c r="UI10" s="31"/>
      <c r="UJ10" s="31"/>
      <c r="UK10" s="31"/>
      <c r="UL10" s="31"/>
      <c r="UM10" s="31"/>
      <c r="UN10" s="31"/>
      <c r="UO10" s="31"/>
      <c r="UP10" s="31"/>
      <c r="UQ10" s="31"/>
      <c r="UR10" s="31"/>
      <c r="US10" s="31"/>
      <c r="UT10" s="31"/>
      <c r="UU10" s="31"/>
      <c r="UV10" s="31"/>
      <c r="UW10" s="31"/>
      <c r="UX10" s="31"/>
      <c r="UY10" s="31"/>
      <c r="UZ10" s="31"/>
      <c r="VA10" s="31"/>
      <c r="VB10" s="31"/>
      <c r="VC10" s="31"/>
      <c r="VD10" s="31"/>
      <c r="VE10" s="31"/>
      <c r="VF10" s="31"/>
      <c r="VG10" s="31"/>
      <c r="VH10" s="31"/>
      <c r="VI10" s="31"/>
      <c r="VJ10" s="31"/>
      <c r="VK10" s="31"/>
      <c r="VL10" s="31"/>
      <c r="VM10" s="31"/>
      <c r="VN10" s="31"/>
      <c r="VO10" s="31"/>
      <c r="VP10" s="31"/>
      <c r="VQ10" s="31"/>
      <c r="VR10" s="31"/>
      <c r="VS10" s="31"/>
      <c r="VT10" s="31"/>
      <c r="VU10" s="31"/>
      <c r="VV10" s="31"/>
      <c r="VW10" s="31"/>
      <c r="VX10" s="31"/>
      <c r="VY10" s="31"/>
      <c r="VZ10" s="31"/>
      <c r="WA10" s="31"/>
      <c r="WB10" s="31"/>
      <c r="WC10" s="31"/>
      <c r="WD10" s="31"/>
      <c r="WE10" s="31"/>
      <c r="WF10" s="31"/>
      <c r="WG10" s="31"/>
      <c r="WH10" s="31"/>
      <c r="WI10" s="31"/>
      <c r="WJ10" s="31"/>
      <c r="WK10" s="31"/>
      <c r="WL10" s="31"/>
      <c r="WM10" s="31"/>
      <c r="WN10" s="31"/>
      <c r="WO10" s="31"/>
      <c r="WP10" s="31"/>
      <c r="WQ10" s="31"/>
      <c r="WR10" s="31"/>
      <c r="WS10" s="31"/>
      <c r="WT10" s="31"/>
      <c r="WU10" s="31"/>
      <c r="WV10" s="31"/>
      <c r="WW10" s="31"/>
      <c r="WX10" s="31"/>
      <c r="WY10" s="31"/>
      <c r="WZ10" s="31"/>
      <c r="XA10" s="31"/>
      <c r="XB10" s="31"/>
      <c r="XC10" s="31"/>
      <c r="XD10" s="31"/>
      <c r="XE10" s="31"/>
      <c r="XF10" s="31"/>
      <c r="XG10" s="31"/>
      <c r="XH10" s="31"/>
      <c r="XI10" s="31"/>
      <c r="XJ10" s="31"/>
      <c r="XK10" s="31"/>
      <c r="XL10" s="31"/>
      <c r="XM10" s="31"/>
      <c r="XN10" s="31"/>
      <c r="XO10" s="31"/>
      <c r="XP10" s="31"/>
      <c r="XQ10" s="31"/>
      <c r="XR10" s="31"/>
      <c r="XS10" s="31"/>
      <c r="XT10" s="31"/>
      <c r="XU10" s="31"/>
      <c r="XV10" s="31"/>
      <c r="XW10" s="31"/>
      <c r="XX10" s="31"/>
      <c r="XY10" s="31"/>
      <c r="XZ10" s="31"/>
      <c r="YA10" s="31"/>
      <c r="YB10" s="31"/>
      <c r="YC10" s="31"/>
      <c r="YD10" s="31"/>
      <c r="YE10" s="31"/>
      <c r="YF10" s="31"/>
      <c r="YG10" s="31"/>
      <c r="YH10" s="31"/>
      <c r="YI10" s="31"/>
      <c r="YJ10" s="31"/>
      <c r="YK10" s="31"/>
      <c r="YL10" s="31"/>
      <c r="YM10" s="31"/>
      <c r="YN10" s="31"/>
      <c r="YO10" s="31"/>
      <c r="YP10" s="31"/>
      <c r="YQ10" s="31"/>
      <c r="YR10" s="31"/>
      <c r="YS10" s="31"/>
      <c r="YT10" s="31"/>
      <c r="YU10" s="31"/>
      <c r="YV10" s="31"/>
      <c r="YW10" s="31"/>
      <c r="YX10" s="31"/>
      <c r="YY10" s="31"/>
      <c r="YZ10" s="31"/>
      <c r="ZA10" s="31"/>
      <c r="ZB10" s="31"/>
      <c r="ZC10" s="31"/>
      <c r="ZD10" s="31"/>
      <c r="ZE10" s="31"/>
      <c r="ZF10" s="31"/>
      <c r="ZG10" s="31"/>
      <c r="ZH10" s="31"/>
      <c r="ZI10" s="31"/>
      <c r="ZJ10" s="31"/>
      <c r="ZK10" s="31"/>
      <c r="ZL10" s="31"/>
      <c r="ZM10" s="31"/>
      <c r="ZN10" s="31"/>
      <c r="ZO10" s="31"/>
      <c r="ZP10" s="31"/>
      <c r="ZQ10" s="31"/>
      <c r="ZR10" s="31"/>
      <c r="ZS10" s="31"/>
      <c r="ZT10" s="31"/>
      <c r="ZU10" s="31"/>
      <c r="ZV10" s="31"/>
      <c r="ZW10" s="31"/>
      <c r="ZX10" s="31"/>
      <c r="ZY10" s="31"/>
      <c r="ZZ10" s="31"/>
      <c r="AAA10" s="31"/>
      <c r="AAB10" s="31"/>
      <c r="AAC10" s="31"/>
      <c r="AAD10" s="31"/>
      <c r="AAE10" s="31"/>
      <c r="AAF10" s="31"/>
      <c r="AAG10" s="31"/>
      <c r="AAH10" s="31"/>
      <c r="AAI10" s="31"/>
      <c r="AAJ10" s="31"/>
      <c r="AAK10" s="31"/>
      <c r="AAL10" s="31"/>
      <c r="AAM10" s="31"/>
      <c r="AAN10" s="31"/>
      <c r="AAO10" s="31"/>
      <c r="AAP10" s="31"/>
      <c r="AAQ10" s="31"/>
      <c r="AAR10" s="31"/>
      <c r="AAS10" s="31"/>
      <c r="AAT10" s="31"/>
      <c r="AAU10" s="31"/>
      <c r="AAV10" s="31"/>
      <c r="AAW10" s="31"/>
      <c r="AAX10" s="31"/>
      <c r="AAY10" s="31"/>
      <c r="AAZ10" s="31"/>
      <c r="ABA10" s="31"/>
      <c r="ABB10" s="31"/>
      <c r="ABC10" s="31"/>
      <c r="ABD10" s="31"/>
      <c r="ABE10" s="31"/>
      <c r="ABF10" s="31"/>
      <c r="ABG10" s="31"/>
      <c r="ABH10" s="31"/>
      <c r="ABI10" s="31"/>
      <c r="ABJ10" s="31"/>
      <c r="ABK10" s="31"/>
      <c r="ABL10" s="31"/>
      <c r="ABM10" s="31"/>
      <c r="ABN10" s="31"/>
      <c r="ABO10" s="31"/>
      <c r="ABP10" s="31"/>
      <c r="ABQ10" s="31"/>
      <c r="ABR10" s="31"/>
      <c r="ABS10" s="31"/>
      <c r="ABT10" s="31"/>
      <c r="ABU10" s="31"/>
      <c r="ABV10" s="31"/>
      <c r="ABW10" s="31"/>
      <c r="ABX10" s="31"/>
      <c r="ABY10" s="31"/>
      <c r="ABZ10" s="31"/>
      <c r="ACA10" s="31"/>
      <c r="ACB10" s="31"/>
      <c r="ACC10" s="31"/>
      <c r="ACD10" s="31"/>
      <c r="ACE10" s="31"/>
      <c r="ACF10" s="31"/>
      <c r="ACG10" s="31"/>
      <c r="ACH10" s="31"/>
      <c r="ACI10" s="31"/>
      <c r="ACJ10" s="31"/>
      <c r="ACK10" s="31"/>
      <c r="ACL10" s="31"/>
      <c r="ACM10" s="31"/>
      <c r="ACN10" s="31"/>
      <c r="ACO10" s="31"/>
      <c r="ACP10" s="31"/>
      <c r="ACQ10" s="31"/>
      <c r="ACR10" s="31"/>
      <c r="ACS10" s="31"/>
      <c r="ACT10" s="31"/>
      <c r="ACU10" s="31"/>
      <c r="ACV10" s="31"/>
      <c r="ACW10" s="31"/>
      <c r="ACX10" s="31"/>
      <c r="ACY10" s="31"/>
      <c r="ACZ10" s="31"/>
      <c r="ADA10" s="31"/>
      <c r="ADB10" s="31"/>
      <c r="ADC10" s="31"/>
      <c r="ADD10" s="31"/>
      <c r="ADE10" s="31"/>
      <c r="ADF10" s="31"/>
      <c r="ADG10" s="31"/>
      <c r="ADH10" s="31"/>
      <c r="ADI10" s="31"/>
      <c r="ADJ10" s="31"/>
      <c r="ADK10" s="31"/>
      <c r="ADL10" s="31"/>
      <c r="ADM10" s="31"/>
      <c r="ADN10" s="31"/>
      <c r="ADO10" s="31"/>
      <c r="ADP10" s="31"/>
      <c r="ADQ10" s="31"/>
      <c r="ADR10" s="31"/>
      <c r="ADS10" s="31"/>
      <c r="ADT10" s="31"/>
      <c r="ADU10" s="31"/>
      <c r="ADV10" s="31"/>
      <c r="ADW10" s="31"/>
      <c r="ADX10" s="31"/>
      <c r="ADY10" s="31"/>
      <c r="ADZ10" s="31"/>
      <c r="AEA10" s="31"/>
      <c r="AEB10" s="31"/>
      <c r="AEC10" s="31"/>
      <c r="AED10" s="31"/>
      <c r="AEE10" s="31"/>
      <c r="AEF10" s="31"/>
      <c r="AEG10" s="31"/>
      <c r="AEH10" s="31"/>
      <c r="AEI10" s="31"/>
      <c r="AEJ10" s="31"/>
      <c r="AEK10" s="31"/>
      <c r="AEL10" s="31"/>
      <c r="AEM10" s="31"/>
      <c r="AEN10" s="31"/>
      <c r="AEO10" s="31"/>
      <c r="AEP10" s="31"/>
      <c r="AEQ10" s="31"/>
      <c r="AER10" s="31"/>
      <c r="AES10" s="31"/>
      <c r="AET10" s="31"/>
      <c r="AEU10" s="31"/>
      <c r="AEV10" s="31"/>
      <c r="AEW10" s="31"/>
      <c r="AEX10" s="31"/>
      <c r="AEY10" s="31"/>
      <c r="AEZ10" s="31"/>
      <c r="AFA10" s="31"/>
      <c r="AFB10" s="31"/>
      <c r="AFC10" s="31"/>
      <c r="AFD10" s="31"/>
      <c r="AFE10" s="31"/>
      <c r="AFF10" s="31"/>
      <c r="AFG10" s="31"/>
      <c r="AFH10" s="31"/>
      <c r="AFI10" s="31"/>
      <c r="AFJ10" s="31"/>
      <c r="AFK10" s="31"/>
      <c r="AFL10" s="31"/>
      <c r="AFM10" s="31"/>
      <c r="AFN10" s="31"/>
      <c r="AFO10" s="31"/>
      <c r="AFP10" s="31"/>
      <c r="AFQ10" s="31"/>
      <c r="AFR10" s="31"/>
      <c r="AFS10" s="31"/>
      <c r="AFT10" s="31"/>
      <c r="AFU10" s="31"/>
      <c r="AFV10" s="31"/>
      <c r="AFW10" s="31"/>
      <c r="AFX10" s="31"/>
      <c r="AFY10" s="31"/>
      <c r="AFZ10" s="31"/>
      <c r="AGA10" s="31"/>
      <c r="AGB10" s="31"/>
      <c r="AGC10" s="31"/>
      <c r="AGD10" s="31"/>
      <c r="AGE10" s="31"/>
      <c r="AGF10" s="31"/>
      <c r="AGG10" s="31"/>
      <c r="AGH10" s="31"/>
      <c r="AGI10" s="31"/>
      <c r="AGJ10" s="31"/>
      <c r="AGK10" s="31"/>
      <c r="AGL10" s="31"/>
      <c r="AGM10" s="31"/>
      <c r="AGN10" s="31"/>
      <c r="AGO10" s="31"/>
      <c r="AGP10" s="31"/>
      <c r="AGQ10" s="31"/>
      <c r="AGR10" s="31"/>
      <c r="AGS10" s="31"/>
      <c r="AGT10" s="31"/>
      <c r="AGU10" s="31"/>
      <c r="AGV10" s="31"/>
      <c r="AGW10" s="31"/>
      <c r="AGX10" s="31"/>
      <c r="AGY10" s="31"/>
      <c r="AGZ10" s="31"/>
      <c r="AHA10" s="31"/>
      <c r="AHB10" s="31"/>
      <c r="AHC10" s="31"/>
      <c r="AHD10" s="31"/>
      <c r="AHE10" s="31"/>
      <c r="AHF10" s="31"/>
      <c r="AHG10" s="31"/>
      <c r="AHH10" s="31"/>
      <c r="AHI10" s="31"/>
      <c r="AHJ10" s="31"/>
      <c r="AHK10" s="31"/>
      <c r="AHL10" s="31"/>
      <c r="AHM10" s="31"/>
      <c r="AHN10" s="31"/>
      <c r="AHO10" s="31"/>
      <c r="AHP10" s="31"/>
      <c r="AHQ10" s="31"/>
      <c r="AHR10" s="31"/>
      <c r="AHS10" s="31"/>
      <c r="AHT10" s="31"/>
      <c r="AHU10" s="31"/>
      <c r="AHV10" s="31"/>
      <c r="AHW10" s="31"/>
      <c r="AHX10" s="31"/>
      <c r="AHY10" s="31"/>
      <c r="AHZ10" s="31"/>
      <c r="AIA10" s="31"/>
      <c r="AIB10" s="31"/>
      <c r="AIC10" s="31"/>
      <c r="AID10" s="31"/>
      <c r="AIE10" s="31"/>
      <c r="AIF10" s="31"/>
      <c r="AIG10" s="31"/>
      <c r="AIH10" s="31"/>
      <c r="AII10" s="31"/>
      <c r="AIJ10" s="31"/>
      <c r="AIK10" s="31"/>
      <c r="AIL10" s="31"/>
      <c r="AIM10" s="31"/>
      <c r="AIN10" s="31"/>
      <c r="AIO10" s="31"/>
      <c r="AIP10" s="31"/>
      <c r="AIQ10" s="31"/>
      <c r="AIR10" s="31"/>
      <c r="AIS10" s="31"/>
      <c r="AIT10" s="31"/>
      <c r="AIU10" s="31"/>
      <c r="AIV10" s="31"/>
      <c r="AIW10" s="31"/>
      <c r="AIX10" s="31"/>
      <c r="AIY10" s="31"/>
      <c r="AIZ10" s="31"/>
      <c r="AJA10" s="31"/>
      <c r="AJB10" s="31"/>
      <c r="AJC10" s="31"/>
      <c r="AJD10" s="31"/>
      <c r="AJE10" s="31"/>
      <c r="AJF10" s="31"/>
      <c r="AJG10" s="31"/>
      <c r="AJH10" s="31"/>
      <c r="AJI10" s="31"/>
      <c r="AJJ10" s="31"/>
      <c r="AJK10" s="31"/>
      <c r="AJL10" s="31"/>
      <c r="AJM10" s="31"/>
      <c r="AJN10" s="31"/>
      <c r="AJO10" s="31"/>
      <c r="AJP10" s="31"/>
      <c r="AJQ10" s="31"/>
      <c r="AJR10" s="31"/>
      <c r="AJS10" s="31"/>
      <c r="AJT10" s="31"/>
      <c r="AJU10" s="31"/>
      <c r="AJV10" s="31"/>
      <c r="AJW10" s="31"/>
      <c r="AJX10" s="31"/>
      <c r="AJY10" s="31"/>
      <c r="AJZ10" s="31"/>
      <c r="AKA10" s="31"/>
      <c r="AKB10" s="31"/>
      <c r="AKC10" s="31"/>
      <c r="AKD10" s="31"/>
      <c r="AKE10" s="31"/>
      <c r="AKF10" s="31"/>
      <c r="AKG10" s="31"/>
      <c r="AKH10" s="31"/>
      <c r="AKI10" s="31"/>
      <c r="AKJ10" s="31"/>
      <c r="AKK10" s="31"/>
      <c r="AKL10" s="31"/>
      <c r="AKM10" s="31"/>
      <c r="AKN10" s="31"/>
      <c r="AKO10" s="31"/>
      <c r="AKP10" s="31"/>
      <c r="AKQ10" s="31"/>
      <c r="AKR10" s="31"/>
      <c r="AKS10" s="31"/>
      <c r="AKT10" s="31"/>
      <c r="AKU10" s="31"/>
      <c r="AKV10" s="31"/>
      <c r="AKW10" s="31"/>
      <c r="AKX10" s="31"/>
      <c r="AKY10" s="31"/>
      <c r="AKZ10" s="31"/>
      <c r="ALA10" s="31"/>
      <c r="ALB10" s="31"/>
      <c r="ALC10" s="31"/>
      <c r="ALD10" s="31"/>
      <c r="ALE10" s="31"/>
      <c r="ALF10" s="31"/>
      <c r="ALG10" s="31"/>
      <c r="ALH10" s="31"/>
      <c r="ALI10" s="31"/>
      <c r="ALJ10" s="31"/>
      <c r="ALK10" s="31"/>
      <c r="ALL10" s="31"/>
      <c r="ALM10" s="31"/>
      <c r="ALN10" s="31"/>
      <c r="ALO10" s="31"/>
      <c r="ALP10" s="31"/>
      <c r="ALQ10" s="31"/>
      <c r="ALR10" s="31"/>
      <c r="ALS10" s="31"/>
      <c r="ALT10" s="31"/>
      <c r="ALU10" s="31"/>
      <c r="ALV10" s="31"/>
      <c r="ALW10" s="31"/>
      <c r="ALX10" s="31"/>
      <c r="ALY10" s="31"/>
      <c r="ALZ10" s="31"/>
      <c r="AMA10" s="31"/>
      <c r="AMB10" s="31"/>
      <c r="AMC10" s="31"/>
      <c r="AMD10" s="31"/>
      <c r="AME10" s="31"/>
      <c r="AMF10" s="31"/>
      <c r="AMG10" s="31"/>
      <c r="AMH10" s="31"/>
      <c r="AMI10" s="31"/>
      <c r="AMJ10" s="31"/>
      <c r="AMK10" s="31"/>
      <c r="AML10" s="31"/>
      <c r="AMM10" s="31"/>
      <c r="AMN10" s="31"/>
      <c r="AMO10" s="31"/>
    </row>
    <row r="11" spans="1:1029" s="30" customFormat="1">
      <c r="A11" s="32"/>
      <c r="B11" s="33"/>
      <c r="C11" s="33"/>
      <c r="D11" s="33"/>
      <c r="E11" s="33"/>
      <c r="F11" s="33"/>
      <c r="G11" s="33"/>
      <c r="H11" s="33"/>
      <c r="I11" s="33"/>
      <c r="J11" s="33"/>
      <c r="K11" s="33"/>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c r="IQ11" s="31"/>
      <c r="IR11" s="31"/>
      <c r="IS11" s="31"/>
      <c r="IT11" s="31"/>
      <c r="IU11" s="31"/>
      <c r="IV11" s="31"/>
      <c r="IW11" s="31"/>
      <c r="IX11" s="31"/>
      <c r="IY11" s="31"/>
      <c r="IZ11" s="31"/>
      <c r="JA11" s="31"/>
      <c r="JB11" s="31"/>
      <c r="JC11" s="31"/>
      <c r="JD11" s="31"/>
      <c r="JE11" s="31"/>
      <c r="JF11" s="31"/>
      <c r="JG11" s="31"/>
      <c r="JH11" s="31"/>
      <c r="JI11" s="31"/>
      <c r="JJ11" s="31"/>
      <c r="JK11" s="31"/>
      <c r="JL11" s="31"/>
      <c r="JM11" s="31"/>
      <c r="JN11" s="31"/>
      <c r="JO11" s="31"/>
      <c r="JP11" s="31"/>
      <c r="JQ11" s="31"/>
      <c r="JR11" s="31"/>
      <c r="JS11" s="31"/>
      <c r="JT11" s="31"/>
      <c r="JU11" s="31"/>
      <c r="JV11" s="31"/>
      <c r="JW11" s="31"/>
      <c r="JX11" s="31"/>
      <c r="JY11" s="31"/>
      <c r="JZ11" s="31"/>
      <c r="KA11" s="31"/>
      <c r="KB11" s="31"/>
      <c r="KC11" s="31"/>
      <c r="KD11" s="31"/>
      <c r="KE11" s="31"/>
      <c r="KF11" s="31"/>
      <c r="KG11" s="31"/>
      <c r="KH11" s="31"/>
      <c r="KI11" s="31"/>
      <c r="KJ11" s="31"/>
      <c r="KK11" s="31"/>
      <c r="KL11" s="31"/>
      <c r="KM11" s="31"/>
      <c r="KN11" s="31"/>
      <c r="KO11" s="31"/>
      <c r="KP11" s="31"/>
      <c r="KQ11" s="31"/>
      <c r="KR11" s="31"/>
      <c r="KS11" s="31"/>
      <c r="KT11" s="31"/>
      <c r="KU11" s="31"/>
      <c r="KV11" s="31"/>
      <c r="KW11" s="31"/>
      <c r="KX11" s="31"/>
      <c r="KY11" s="31"/>
      <c r="KZ11" s="31"/>
      <c r="LA11" s="31"/>
      <c r="LB11" s="31"/>
      <c r="LC11" s="31"/>
      <c r="LD11" s="31"/>
      <c r="LE11" s="31"/>
      <c r="LF11" s="31"/>
      <c r="LG11" s="31"/>
      <c r="LH11" s="31"/>
      <c r="LI11" s="31"/>
      <c r="LJ11" s="31"/>
      <c r="LK11" s="31"/>
      <c r="LL11" s="31"/>
      <c r="LM11" s="31"/>
      <c r="LN11" s="31"/>
      <c r="LO11" s="31"/>
      <c r="LP11" s="31"/>
      <c r="LQ11" s="31"/>
      <c r="LR11" s="31"/>
      <c r="LS11" s="31"/>
      <c r="LT11" s="31"/>
      <c r="LU11" s="31"/>
      <c r="LV11" s="31"/>
      <c r="LW11" s="31"/>
      <c r="LX11" s="31"/>
      <c r="LY11" s="31"/>
      <c r="LZ11" s="31"/>
      <c r="MA11" s="31"/>
      <c r="MB11" s="31"/>
      <c r="MC11" s="31"/>
      <c r="MD11" s="31"/>
      <c r="ME11" s="31"/>
      <c r="MF11" s="31"/>
      <c r="MG11" s="31"/>
      <c r="MH11" s="31"/>
      <c r="MI11" s="31"/>
      <c r="MJ11" s="31"/>
      <c r="MK11" s="31"/>
      <c r="ML11" s="31"/>
      <c r="MM11" s="31"/>
      <c r="MN11" s="31"/>
      <c r="MO11" s="31"/>
      <c r="MP11" s="31"/>
      <c r="MQ11" s="31"/>
      <c r="MR11" s="31"/>
      <c r="MS11" s="31"/>
      <c r="MT11" s="31"/>
      <c r="MU11" s="31"/>
      <c r="MV11" s="31"/>
      <c r="MW11" s="31"/>
      <c r="MX11" s="31"/>
      <c r="MY11" s="31"/>
      <c r="MZ11" s="31"/>
      <c r="NA11" s="31"/>
      <c r="NB11" s="31"/>
      <c r="NC11" s="31"/>
      <c r="ND11" s="31"/>
      <c r="NE11" s="31"/>
      <c r="NF11" s="31"/>
      <c r="NG11" s="31"/>
      <c r="NH11" s="31"/>
      <c r="NI11" s="31"/>
      <c r="NJ11" s="31"/>
      <c r="NK11" s="31"/>
      <c r="NL11" s="31"/>
      <c r="NM11" s="31"/>
      <c r="NN11" s="31"/>
      <c r="NO11" s="31"/>
      <c r="NP11" s="31"/>
      <c r="NQ11" s="31"/>
      <c r="NR11" s="31"/>
      <c r="NS11" s="31"/>
      <c r="NT11" s="31"/>
      <c r="NU11" s="31"/>
      <c r="NV11" s="31"/>
      <c r="NW11" s="31"/>
      <c r="NX11" s="31"/>
      <c r="NY11" s="31"/>
      <c r="NZ11" s="31"/>
      <c r="OA11" s="31"/>
      <c r="OB11" s="31"/>
      <c r="OC11" s="31"/>
      <c r="OD11" s="31"/>
      <c r="OE11" s="31"/>
      <c r="OF11" s="31"/>
      <c r="OG11" s="31"/>
      <c r="OH11" s="31"/>
      <c r="OI11" s="31"/>
      <c r="OJ11" s="31"/>
      <c r="OK11" s="31"/>
      <c r="OL11" s="31"/>
      <c r="OM11" s="31"/>
      <c r="ON11" s="31"/>
      <c r="OO11" s="31"/>
      <c r="OP11" s="31"/>
      <c r="OQ11" s="31"/>
      <c r="OR11" s="31"/>
      <c r="OS11" s="31"/>
      <c r="OT11" s="31"/>
      <c r="OU11" s="31"/>
      <c r="OV11" s="31"/>
      <c r="OW11" s="31"/>
      <c r="OX11" s="31"/>
      <c r="OY11" s="31"/>
      <c r="OZ11" s="31"/>
      <c r="PA11" s="31"/>
      <c r="PB11" s="31"/>
      <c r="PC11" s="31"/>
      <c r="PD11" s="31"/>
      <c r="PE11" s="31"/>
      <c r="PF11" s="31"/>
      <c r="PG11" s="31"/>
      <c r="PH11" s="31"/>
      <c r="PI11" s="31"/>
      <c r="PJ11" s="31"/>
      <c r="PK11" s="31"/>
      <c r="PL11" s="31"/>
      <c r="PM11" s="31"/>
      <c r="PN11" s="31"/>
      <c r="PO11" s="31"/>
      <c r="PP11" s="31"/>
      <c r="PQ11" s="31"/>
      <c r="PR11" s="31"/>
      <c r="PS11" s="31"/>
      <c r="PT11" s="31"/>
      <c r="PU11" s="31"/>
      <c r="PV11" s="31"/>
      <c r="PW11" s="31"/>
      <c r="PX11" s="31"/>
      <c r="PY11" s="31"/>
      <c r="PZ11" s="31"/>
      <c r="QA11" s="31"/>
      <c r="QB11" s="31"/>
      <c r="QC11" s="31"/>
      <c r="QD11" s="31"/>
      <c r="QE11" s="31"/>
      <c r="QF11" s="31"/>
      <c r="QG11" s="31"/>
      <c r="QH11" s="31"/>
      <c r="QI11" s="31"/>
      <c r="QJ11" s="31"/>
      <c r="QK11" s="31"/>
      <c r="QL11" s="31"/>
      <c r="QM11" s="31"/>
      <c r="QN11" s="31"/>
      <c r="QO11" s="31"/>
      <c r="QP11" s="31"/>
      <c r="QQ11" s="31"/>
      <c r="QR11" s="31"/>
      <c r="QS11" s="31"/>
      <c r="QT11" s="31"/>
      <c r="QU11" s="31"/>
      <c r="QV11" s="31"/>
      <c r="QW11" s="31"/>
      <c r="QX11" s="31"/>
      <c r="QY11" s="31"/>
      <c r="QZ11" s="31"/>
      <c r="RA11" s="31"/>
      <c r="RB11" s="31"/>
      <c r="RC11" s="31"/>
      <c r="RD11" s="31"/>
      <c r="RE11" s="31"/>
      <c r="RF11" s="31"/>
      <c r="RG11" s="31"/>
      <c r="RH11" s="31"/>
      <c r="RI11" s="31"/>
      <c r="RJ11" s="31"/>
      <c r="RK11" s="31"/>
      <c r="RL11" s="31"/>
      <c r="RM11" s="31"/>
      <c r="RN11" s="31"/>
      <c r="RO11" s="31"/>
      <c r="RP11" s="31"/>
      <c r="RQ11" s="31"/>
      <c r="RR11" s="31"/>
      <c r="RS11" s="31"/>
      <c r="RT11" s="31"/>
      <c r="RU11" s="31"/>
      <c r="RV11" s="31"/>
      <c r="RW11" s="31"/>
      <c r="RX11" s="31"/>
      <c r="RY11" s="31"/>
      <c r="RZ11" s="31"/>
      <c r="SA11" s="31"/>
      <c r="SB11" s="31"/>
      <c r="SC11" s="31"/>
      <c r="SD11" s="31"/>
      <c r="SE11" s="31"/>
      <c r="SF11" s="31"/>
      <c r="SG11" s="31"/>
      <c r="SH11" s="31"/>
      <c r="SI11" s="31"/>
      <c r="SJ11" s="31"/>
      <c r="SK11" s="31"/>
      <c r="SL11" s="31"/>
      <c r="SM11" s="31"/>
      <c r="SN11" s="31"/>
      <c r="SO11" s="31"/>
      <c r="SP11" s="31"/>
      <c r="SQ11" s="31"/>
      <c r="SR11" s="31"/>
      <c r="SS11" s="31"/>
      <c r="ST11" s="31"/>
      <c r="SU11" s="31"/>
      <c r="SV11" s="31"/>
      <c r="SW11" s="31"/>
      <c r="SX11" s="31"/>
      <c r="SY11" s="31"/>
      <c r="SZ11" s="31"/>
      <c r="TA11" s="31"/>
      <c r="TB11" s="31"/>
      <c r="TC11" s="31"/>
      <c r="TD11" s="31"/>
      <c r="TE11" s="31"/>
      <c r="TF11" s="31"/>
      <c r="TG11" s="31"/>
      <c r="TH11" s="31"/>
      <c r="TI11" s="31"/>
      <c r="TJ11" s="31"/>
      <c r="TK11" s="31"/>
      <c r="TL11" s="31"/>
      <c r="TM11" s="31"/>
      <c r="TN11" s="31"/>
      <c r="TO11" s="31"/>
      <c r="TP11" s="31"/>
      <c r="TQ11" s="31"/>
      <c r="TR11" s="31"/>
      <c r="TS11" s="31"/>
      <c r="TT11" s="31"/>
      <c r="TU11" s="31"/>
      <c r="TV11" s="31"/>
      <c r="TW11" s="31"/>
      <c r="TX11" s="31"/>
      <c r="TY11" s="31"/>
      <c r="TZ11" s="31"/>
      <c r="UA11" s="31"/>
      <c r="UB11" s="31"/>
      <c r="UC11" s="31"/>
      <c r="UD11" s="31"/>
      <c r="UE11" s="31"/>
      <c r="UF11" s="31"/>
      <c r="UG11" s="31"/>
      <c r="UH11" s="31"/>
      <c r="UI11" s="31"/>
      <c r="UJ11" s="31"/>
      <c r="UK11" s="31"/>
      <c r="UL11" s="31"/>
      <c r="UM11" s="31"/>
      <c r="UN11" s="31"/>
      <c r="UO11" s="31"/>
      <c r="UP11" s="31"/>
      <c r="UQ11" s="31"/>
      <c r="UR11" s="31"/>
      <c r="US11" s="31"/>
      <c r="UT11" s="31"/>
      <c r="UU11" s="31"/>
      <c r="UV11" s="31"/>
      <c r="UW11" s="31"/>
      <c r="UX11" s="31"/>
      <c r="UY11" s="31"/>
      <c r="UZ11" s="31"/>
      <c r="VA11" s="31"/>
      <c r="VB11" s="31"/>
      <c r="VC11" s="31"/>
      <c r="VD11" s="31"/>
      <c r="VE11" s="31"/>
      <c r="VF11" s="31"/>
      <c r="VG11" s="31"/>
      <c r="VH11" s="31"/>
      <c r="VI11" s="31"/>
      <c r="VJ11" s="31"/>
      <c r="VK11" s="31"/>
      <c r="VL11" s="31"/>
      <c r="VM11" s="31"/>
      <c r="VN11" s="31"/>
      <c r="VO11" s="31"/>
      <c r="VP11" s="31"/>
      <c r="VQ11" s="31"/>
      <c r="VR11" s="31"/>
      <c r="VS11" s="31"/>
      <c r="VT11" s="31"/>
      <c r="VU11" s="31"/>
      <c r="VV11" s="31"/>
      <c r="VW11" s="31"/>
      <c r="VX11" s="31"/>
      <c r="VY11" s="31"/>
      <c r="VZ11" s="31"/>
      <c r="WA11" s="31"/>
      <c r="WB11" s="31"/>
      <c r="WC11" s="31"/>
      <c r="WD11" s="31"/>
      <c r="WE11" s="31"/>
      <c r="WF11" s="31"/>
      <c r="WG11" s="31"/>
      <c r="WH11" s="31"/>
      <c r="WI11" s="31"/>
      <c r="WJ11" s="31"/>
      <c r="WK11" s="31"/>
      <c r="WL11" s="31"/>
      <c r="WM11" s="31"/>
      <c r="WN11" s="31"/>
      <c r="WO11" s="31"/>
      <c r="WP11" s="31"/>
      <c r="WQ11" s="31"/>
      <c r="WR11" s="31"/>
      <c r="WS11" s="31"/>
      <c r="WT11" s="31"/>
      <c r="WU11" s="31"/>
      <c r="WV11" s="31"/>
      <c r="WW11" s="31"/>
      <c r="WX11" s="31"/>
      <c r="WY11" s="31"/>
      <c r="WZ11" s="31"/>
      <c r="XA11" s="31"/>
      <c r="XB11" s="31"/>
      <c r="XC11" s="31"/>
      <c r="XD11" s="31"/>
      <c r="XE11" s="31"/>
      <c r="XF11" s="31"/>
      <c r="XG11" s="31"/>
      <c r="XH11" s="31"/>
      <c r="XI11" s="31"/>
      <c r="XJ11" s="31"/>
      <c r="XK11" s="31"/>
      <c r="XL11" s="31"/>
      <c r="XM11" s="31"/>
      <c r="XN11" s="31"/>
      <c r="XO11" s="31"/>
      <c r="XP11" s="31"/>
      <c r="XQ11" s="31"/>
      <c r="XR11" s="31"/>
      <c r="XS11" s="31"/>
      <c r="XT11" s="31"/>
      <c r="XU11" s="31"/>
      <c r="XV11" s="31"/>
      <c r="XW11" s="31"/>
      <c r="XX11" s="31"/>
      <c r="XY11" s="31"/>
      <c r="XZ11" s="31"/>
      <c r="YA11" s="31"/>
      <c r="YB11" s="31"/>
      <c r="YC11" s="31"/>
      <c r="YD11" s="31"/>
      <c r="YE11" s="31"/>
      <c r="YF11" s="31"/>
      <c r="YG11" s="31"/>
      <c r="YH11" s="31"/>
      <c r="YI11" s="31"/>
      <c r="YJ11" s="31"/>
      <c r="YK11" s="31"/>
      <c r="YL11" s="31"/>
      <c r="YM11" s="31"/>
      <c r="YN11" s="31"/>
      <c r="YO11" s="31"/>
      <c r="YP11" s="31"/>
      <c r="YQ11" s="31"/>
      <c r="YR11" s="31"/>
      <c r="YS11" s="31"/>
      <c r="YT11" s="31"/>
      <c r="YU11" s="31"/>
      <c r="YV11" s="31"/>
      <c r="YW11" s="31"/>
      <c r="YX11" s="31"/>
      <c r="YY11" s="31"/>
      <c r="YZ11" s="31"/>
      <c r="ZA11" s="31"/>
      <c r="ZB11" s="31"/>
      <c r="ZC11" s="31"/>
      <c r="ZD11" s="31"/>
      <c r="ZE11" s="31"/>
      <c r="ZF11" s="31"/>
      <c r="ZG11" s="31"/>
      <c r="ZH11" s="31"/>
      <c r="ZI11" s="31"/>
      <c r="ZJ11" s="31"/>
      <c r="ZK11" s="31"/>
      <c r="ZL11" s="31"/>
      <c r="ZM11" s="31"/>
      <c r="ZN11" s="31"/>
      <c r="ZO11" s="31"/>
      <c r="ZP11" s="31"/>
      <c r="ZQ11" s="31"/>
      <c r="ZR11" s="31"/>
      <c r="ZS11" s="31"/>
      <c r="ZT11" s="31"/>
      <c r="ZU11" s="31"/>
      <c r="ZV11" s="31"/>
      <c r="ZW11" s="31"/>
      <c r="ZX11" s="31"/>
      <c r="ZY11" s="31"/>
      <c r="ZZ11" s="31"/>
      <c r="AAA11" s="31"/>
      <c r="AAB11" s="31"/>
      <c r="AAC11" s="31"/>
      <c r="AAD11" s="31"/>
      <c r="AAE11" s="31"/>
      <c r="AAF11" s="31"/>
      <c r="AAG11" s="31"/>
      <c r="AAH11" s="31"/>
      <c r="AAI11" s="31"/>
      <c r="AAJ11" s="31"/>
      <c r="AAK11" s="31"/>
      <c r="AAL11" s="31"/>
      <c r="AAM11" s="31"/>
      <c r="AAN11" s="31"/>
      <c r="AAO11" s="31"/>
      <c r="AAP11" s="31"/>
      <c r="AAQ11" s="31"/>
      <c r="AAR11" s="31"/>
      <c r="AAS11" s="31"/>
      <c r="AAT11" s="31"/>
      <c r="AAU11" s="31"/>
      <c r="AAV11" s="31"/>
      <c r="AAW11" s="31"/>
      <c r="AAX11" s="31"/>
      <c r="AAY11" s="31"/>
      <c r="AAZ11" s="31"/>
      <c r="ABA11" s="31"/>
      <c r="ABB11" s="31"/>
      <c r="ABC11" s="31"/>
      <c r="ABD11" s="31"/>
      <c r="ABE11" s="31"/>
      <c r="ABF11" s="31"/>
      <c r="ABG11" s="31"/>
      <c r="ABH11" s="31"/>
      <c r="ABI11" s="31"/>
      <c r="ABJ11" s="31"/>
      <c r="ABK11" s="31"/>
      <c r="ABL11" s="31"/>
      <c r="ABM11" s="31"/>
      <c r="ABN11" s="31"/>
      <c r="ABO11" s="31"/>
      <c r="ABP11" s="31"/>
      <c r="ABQ11" s="31"/>
      <c r="ABR11" s="31"/>
      <c r="ABS11" s="31"/>
      <c r="ABT11" s="31"/>
      <c r="ABU11" s="31"/>
      <c r="ABV11" s="31"/>
      <c r="ABW11" s="31"/>
      <c r="ABX11" s="31"/>
      <c r="ABY11" s="31"/>
      <c r="ABZ11" s="31"/>
      <c r="ACA11" s="31"/>
      <c r="ACB11" s="31"/>
      <c r="ACC11" s="31"/>
      <c r="ACD11" s="31"/>
      <c r="ACE11" s="31"/>
      <c r="ACF11" s="31"/>
      <c r="ACG11" s="31"/>
      <c r="ACH11" s="31"/>
      <c r="ACI11" s="31"/>
      <c r="ACJ11" s="31"/>
      <c r="ACK11" s="31"/>
      <c r="ACL11" s="31"/>
      <c r="ACM11" s="31"/>
      <c r="ACN11" s="31"/>
      <c r="ACO11" s="31"/>
      <c r="ACP11" s="31"/>
      <c r="ACQ11" s="31"/>
      <c r="ACR11" s="31"/>
      <c r="ACS11" s="31"/>
      <c r="ACT11" s="31"/>
      <c r="ACU11" s="31"/>
      <c r="ACV11" s="31"/>
      <c r="ACW11" s="31"/>
      <c r="ACX11" s="31"/>
      <c r="ACY11" s="31"/>
      <c r="ACZ11" s="31"/>
      <c r="ADA11" s="31"/>
      <c r="ADB11" s="31"/>
      <c r="ADC11" s="31"/>
      <c r="ADD11" s="31"/>
      <c r="ADE11" s="31"/>
      <c r="ADF11" s="31"/>
      <c r="ADG11" s="31"/>
      <c r="ADH11" s="31"/>
      <c r="ADI11" s="31"/>
      <c r="ADJ11" s="31"/>
      <c r="ADK11" s="31"/>
      <c r="ADL11" s="31"/>
      <c r="ADM11" s="31"/>
      <c r="ADN11" s="31"/>
      <c r="ADO11" s="31"/>
      <c r="ADP11" s="31"/>
      <c r="ADQ11" s="31"/>
      <c r="ADR11" s="31"/>
      <c r="ADS11" s="31"/>
      <c r="ADT11" s="31"/>
      <c r="ADU11" s="31"/>
      <c r="ADV11" s="31"/>
      <c r="ADW11" s="31"/>
      <c r="ADX11" s="31"/>
      <c r="ADY11" s="31"/>
      <c r="ADZ11" s="31"/>
      <c r="AEA11" s="31"/>
      <c r="AEB11" s="31"/>
      <c r="AEC11" s="31"/>
      <c r="AED11" s="31"/>
      <c r="AEE11" s="31"/>
      <c r="AEF11" s="31"/>
      <c r="AEG11" s="31"/>
      <c r="AEH11" s="31"/>
      <c r="AEI11" s="31"/>
      <c r="AEJ11" s="31"/>
      <c r="AEK11" s="31"/>
      <c r="AEL11" s="31"/>
      <c r="AEM11" s="31"/>
      <c r="AEN11" s="31"/>
      <c r="AEO11" s="31"/>
      <c r="AEP11" s="31"/>
      <c r="AEQ11" s="31"/>
      <c r="AER11" s="31"/>
      <c r="AES11" s="31"/>
      <c r="AET11" s="31"/>
      <c r="AEU11" s="31"/>
      <c r="AEV11" s="31"/>
      <c r="AEW11" s="31"/>
      <c r="AEX11" s="31"/>
      <c r="AEY11" s="31"/>
      <c r="AEZ11" s="31"/>
      <c r="AFA11" s="31"/>
      <c r="AFB11" s="31"/>
      <c r="AFC11" s="31"/>
      <c r="AFD11" s="31"/>
      <c r="AFE11" s="31"/>
      <c r="AFF11" s="31"/>
      <c r="AFG11" s="31"/>
      <c r="AFH11" s="31"/>
      <c r="AFI11" s="31"/>
      <c r="AFJ11" s="31"/>
      <c r="AFK11" s="31"/>
      <c r="AFL11" s="31"/>
      <c r="AFM11" s="31"/>
      <c r="AFN11" s="31"/>
      <c r="AFO11" s="31"/>
      <c r="AFP11" s="31"/>
      <c r="AFQ11" s="31"/>
      <c r="AFR11" s="31"/>
      <c r="AFS11" s="31"/>
      <c r="AFT11" s="31"/>
      <c r="AFU11" s="31"/>
      <c r="AFV11" s="31"/>
      <c r="AFW11" s="31"/>
      <c r="AFX11" s="31"/>
      <c r="AFY11" s="31"/>
      <c r="AFZ11" s="31"/>
      <c r="AGA11" s="31"/>
      <c r="AGB11" s="31"/>
      <c r="AGC11" s="31"/>
      <c r="AGD11" s="31"/>
      <c r="AGE11" s="31"/>
      <c r="AGF11" s="31"/>
      <c r="AGG11" s="31"/>
      <c r="AGH11" s="31"/>
      <c r="AGI11" s="31"/>
      <c r="AGJ11" s="31"/>
      <c r="AGK11" s="31"/>
      <c r="AGL11" s="31"/>
      <c r="AGM11" s="31"/>
      <c r="AGN11" s="31"/>
      <c r="AGO11" s="31"/>
      <c r="AGP11" s="31"/>
      <c r="AGQ11" s="31"/>
      <c r="AGR11" s="31"/>
      <c r="AGS11" s="31"/>
      <c r="AGT11" s="31"/>
      <c r="AGU11" s="31"/>
      <c r="AGV11" s="31"/>
      <c r="AGW11" s="31"/>
      <c r="AGX11" s="31"/>
      <c r="AGY11" s="31"/>
      <c r="AGZ11" s="31"/>
      <c r="AHA11" s="31"/>
      <c r="AHB11" s="31"/>
      <c r="AHC11" s="31"/>
      <c r="AHD11" s="31"/>
      <c r="AHE11" s="31"/>
      <c r="AHF11" s="31"/>
      <c r="AHG11" s="31"/>
      <c r="AHH11" s="31"/>
      <c r="AHI11" s="31"/>
      <c r="AHJ11" s="31"/>
      <c r="AHK11" s="31"/>
      <c r="AHL11" s="31"/>
      <c r="AHM11" s="31"/>
      <c r="AHN11" s="31"/>
      <c r="AHO11" s="31"/>
      <c r="AHP11" s="31"/>
      <c r="AHQ11" s="31"/>
      <c r="AHR11" s="31"/>
      <c r="AHS11" s="31"/>
      <c r="AHT11" s="31"/>
      <c r="AHU11" s="31"/>
      <c r="AHV11" s="31"/>
      <c r="AHW11" s="31"/>
      <c r="AHX11" s="31"/>
      <c r="AHY11" s="31"/>
      <c r="AHZ11" s="31"/>
      <c r="AIA11" s="31"/>
      <c r="AIB11" s="31"/>
      <c r="AIC11" s="31"/>
      <c r="AID11" s="31"/>
      <c r="AIE11" s="31"/>
      <c r="AIF11" s="31"/>
      <c r="AIG11" s="31"/>
      <c r="AIH11" s="31"/>
      <c r="AII11" s="31"/>
      <c r="AIJ11" s="31"/>
      <c r="AIK11" s="31"/>
      <c r="AIL11" s="31"/>
      <c r="AIM11" s="31"/>
      <c r="AIN11" s="31"/>
      <c r="AIO11" s="31"/>
      <c r="AIP11" s="31"/>
      <c r="AIQ11" s="31"/>
      <c r="AIR11" s="31"/>
      <c r="AIS11" s="31"/>
      <c r="AIT11" s="31"/>
      <c r="AIU11" s="31"/>
      <c r="AIV11" s="31"/>
      <c r="AIW11" s="31"/>
      <c r="AIX11" s="31"/>
      <c r="AIY11" s="31"/>
      <c r="AIZ11" s="31"/>
      <c r="AJA11" s="31"/>
      <c r="AJB11" s="31"/>
      <c r="AJC11" s="31"/>
      <c r="AJD11" s="31"/>
      <c r="AJE11" s="31"/>
      <c r="AJF11" s="31"/>
      <c r="AJG11" s="31"/>
      <c r="AJH11" s="31"/>
      <c r="AJI11" s="31"/>
      <c r="AJJ11" s="31"/>
      <c r="AJK11" s="31"/>
      <c r="AJL11" s="31"/>
      <c r="AJM11" s="31"/>
      <c r="AJN11" s="31"/>
      <c r="AJO11" s="31"/>
      <c r="AJP11" s="31"/>
      <c r="AJQ11" s="31"/>
      <c r="AJR11" s="31"/>
      <c r="AJS11" s="31"/>
      <c r="AJT11" s="31"/>
      <c r="AJU11" s="31"/>
      <c r="AJV11" s="31"/>
      <c r="AJW11" s="31"/>
      <c r="AJX11" s="31"/>
      <c r="AJY11" s="31"/>
      <c r="AJZ11" s="31"/>
      <c r="AKA11" s="31"/>
      <c r="AKB11" s="31"/>
      <c r="AKC11" s="31"/>
      <c r="AKD11" s="31"/>
      <c r="AKE11" s="31"/>
      <c r="AKF11" s="31"/>
      <c r="AKG11" s="31"/>
      <c r="AKH11" s="31"/>
      <c r="AKI11" s="31"/>
      <c r="AKJ11" s="31"/>
      <c r="AKK11" s="31"/>
      <c r="AKL11" s="31"/>
      <c r="AKM11" s="31"/>
      <c r="AKN11" s="31"/>
      <c r="AKO11" s="31"/>
      <c r="AKP11" s="31"/>
      <c r="AKQ11" s="31"/>
      <c r="AKR11" s="31"/>
      <c r="AKS11" s="31"/>
      <c r="AKT11" s="31"/>
      <c r="AKU11" s="31"/>
      <c r="AKV11" s="31"/>
      <c r="AKW11" s="31"/>
      <c r="AKX11" s="31"/>
      <c r="AKY11" s="31"/>
      <c r="AKZ11" s="31"/>
      <c r="ALA11" s="31"/>
      <c r="ALB11" s="31"/>
      <c r="ALC11" s="31"/>
      <c r="ALD11" s="31"/>
      <c r="ALE11" s="31"/>
      <c r="ALF11" s="31"/>
      <c r="ALG11" s="31"/>
      <c r="ALH11" s="31"/>
      <c r="ALI11" s="31"/>
      <c r="ALJ11" s="31"/>
      <c r="ALK11" s="31"/>
      <c r="ALL11" s="31"/>
      <c r="ALM11" s="31"/>
      <c r="ALN11" s="31"/>
      <c r="ALO11" s="31"/>
      <c r="ALP11" s="31"/>
      <c r="ALQ11" s="31"/>
      <c r="ALR11" s="31"/>
      <c r="ALS11" s="31"/>
      <c r="ALT11" s="31"/>
      <c r="ALU11" s="31"/>
      <c r="ALV11" s="31"/>
      <c r="ALW11" s="31"/>
      <c r="ALX11" s="31"/>
      <c r="ALY11" s="31"/>
      <c r="ALZ11" s="31"/>
      <c r="AMA11" s="31"/>
      <c r="AMB11" s="31"/>
      <c r="AMC11" s="31"/>
      <c r="AMD11" s="31"/>
      <c r="AME11" s="31"/>
      <c r="AMF11" s="31"/>
      <c r="AMG11" s="31"/>
      <c r="AMH11" s="31"/>
      <c r="AMI11" s="31"/>
      <c r="AMJ11" s="31"/>
      <c r="AMK11" s="31"/>
      <c r="AML11" s="31"/>
      <c r="AMM11" s="31"/>
      <c r="AMN11" s="31"/>
      <c r="AMO11" s="31"/>
    </row>
    <row r="12" spans="1:1029">
      <c r="A12" s="1" t="s">
        <v>114</v>
      </c>
      <c r="H12" s="19"/>
      <c r="I12" s="19"/>
      <c r="J12" s="19"/>
      <c r="K12" s="19"/>
      <c r="L12" s="31"/>
      <c r="M12" s="31"/>
    </row>
    <row r="13" spans="1:1029">
      <c r="I13" s="19"/>
      <c r="J13" s="19"/>
      <c r="K13" s="19"/>
      <c r="L13" s="31"/>
      <c r="M13" s="31"/>
    </row>
    <row r="14" spans="1:1029">
      <c r="I14" s="19"/>
      <c r="J14" s="19"/>
      <c r="K14" s="19"/>
    </row>
    <row r="15" spans="1:1029">
      <c r="I15" s="19"/>
      <c r="J15" s="19"/>
      <c r="K15" s="19"/>
    </row>
    <row r="16" spans="1:1029">
      <c r="I16" s="19"/>
      <c r="J16" s="19"/>
      <c r="K16" s="19"/>
    </row>
    <row r="17" spans="9:11">
      <c r="I17" s="19"/>
      <c r="J17" s="19"/>
      <c r="K17" s="19"/>
    </row>
  </sheetData>
  <customSheetViews>
    <customSheetView guid="{83BB0B6F-326B-4389-BCA5-3049ADD6D5C1}">
      <selection activeCell="K7" sqref="K7"/>
      <pageMargins left="0.78749999999999998" right="0.78749999999999998" top="1.0249999999999999" bottom="1.0249999999999999" header="0.78749999999999998" footer="0.78749999999999998"/>
      <pageSetup paperSize="9" orientation="portrait" r:id="rId1"/>
      <headerFooter>
        <oddHeader>&amp;C&amp;A</oddHeader>
        <oddFooter>&amp;CPage &amp;P</oddFooter>
      </headerFooter>
    </customSheetView>
    <customSheetView guid="{E41E2DB8-127A-4EF0-87AE-8B070946A50C}">
      <selection activeCell="A19" sqref="A19"/>
      <pageMargins left="0.78749999999999998" right="0.78749999999999998" top="1.0249999999999999" bottom="1.0249999999999999" header="0.78749999999999998" footer="0.78749999999999998"/>
      <pageSetup paperSize="9" orientation="portrait" r:id="rId2"/>
      <headerFooter>
        <oddHeader>&amp;C&amp;A</oddHeader>
        <oddFooter>&amp;CPage &amp;P</oddFooter>
      </headerFooter>
    </customSheetView>
  </customSheetViews>
  <pageMargins left="0.78749999999999998" right="0.78749999999999998" top="1.0249999999999999" bottom="1.0249999999999999" header="0.78749999999999998" footer="0.78749999999999998"/>
  <pageSetup paperSize="9" orientation="portrait" r:id="rId3"/>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G19"/>
  <sheetViews>
    <sheetView zoomScaleNormal="100" workbookViewId="0"/>
  </sheetViews>
  <sheetFormatPr baseColWidth="10" defaultColWidth="9.140625" defaultRowHeight="12.75"/>
  <cols>
    <col min="1" max="1" width="73" style="31" customWidth="1"/>
    <col min="2" max="2" width="21.7109375" style="31" bestFit="1" customWidth="1"/>
    <col min="3" max="1021" width="9.140625" style="31"/>
    <col min="1022" max="16384" width="9.140625" style="30"/>
  </cols>
  <sheetData>
    <row r="1" spans="1:7">
      <c r="A1" s="38" t="s">
        <v>92</v>
      </c>
      <c r="B1" s="40"/>
      <c r="C1" s="40"/>
      <c r="D1" s="40"/>
      <c r="E1" s="40"/>
      <c r="F1" s="40"/>
      <c r="G1" s="40"/>
    </row>
    <row r="2" spans="1:7">
      <c r="A2" s="41" t="s">
        <v>4</v>
      </c>
      <c r="B2" s="40"/>
      <c r="C2" s="40"/>
      <c r="D2" s="40"/>
      <c r="E2" s="40"/>
      <c r="F2" s="40"/>
      <c r="G2" s="40"/>
    </row>
    <row r="4" spans="1:7">
      <c r="A4" s="81"/>
      <c r="B4" s="130" t="s">
        <v>57</v>
      </c>
    </row>
    <row r="5" spans="1:7">
      <c r="A5" s="131" t="s">
        <v>5</v>
      </c>
      <c r="B5" s="132">
        <v>155</v>
      </c>
    </row>
    <row r="6" spans="1:7">
      <c r="A6" s="133" t="s">
        <v>15</v>
      </c>
      <c r="B6" s="134">
        <v>66</v>
      </c>
    </row>
    <row r="7" spans="1:7">
      <c r="A7" s="135" t="s">
        <v>6</v>
      </c>
      <c r="B7" s="134">
        <v>133</v>
      </c>
    </row>
    <row r="8" spans="1:7">
      <c r="A8" s="135" t="s">
        <v>93</v>
      </c>
      <c r="B8" s="134">
        <v>74</v>
      </c>
    </row>
    <row r="9" spans="1:7">
      <c r="A9" s="135" t="s">
        <v>7</v>
      </c>
      <c r="B9" s="134">
        <v>41</v>
      </c>
    </row>
    <row r="10" spans="1:7">
      <c r="A10" s="135" t="s">
        <v>10</v>
      </c>
      <c r="B10" s="134">
        <v>53</v>
      </c>
    </row>
    <row r="11" spans="1:7">
      <c r="A11" s="135" t="s">
        <v>12</v>
      </c>
      <c r="B11" s="134">
        <v>49</v>
      </c>
    </row>
    <row r="12" spans="1:7">
      <c r="A12" s="135" t="s">
        <v>13</v>
      </c>
      <c r="B12" s="134">
        <v>17</v>
      </c>
    </row>
    <row r="13" spans="1:7">
      <c r="A13" s="135" t="s">
        <v>9</v>
      </c>
      <c r="B13" s="134">
        <v>23</v>
      </c>
    </row>
    <row r="14" spans="1:7">
      <c r="A14" s="136" t="s">
        <v>16</v>
      </c>
      <c r="B14" s="134">
        <v>28</v>
      </c>
    </row>
    <row r="15" spans="1:7">
      <c r="A15" s="137" t="s">
        <v>11</v>
      </c>
      <c r="B15" s="138">
        <v>26</v>
      </c>
    </row>
    <row r="16" spans="1:7">
      <c r="A16" s="21" t="s">
        <v>8</v>
      </c>
      <c r="B16" s="139">
        <v>665</v>
      </c>
    </row>
    <row r="17" spans="1:1">
      <c r="A17" s="14" t="s">
        <v>113</v>
      </c>
    </row>
    <row r="19" spans="1:1">
      <c r="A19" s="31" t="s">
        <v>94</v>
      </c>
    </row>
  </sheetData>
  <pageMargins left="0.78749999999999998" right="0.78749999999999998" top="1.0249999999999999" bottom="1.0249999999999999" header="0.78749999999999998" footer="0.78749999999999998"/>
  <pageSetup paperSize="9" orientation="portrait" r:id="rId1"/>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Normal="100" workbookViewId="0"/>
  </sheetViews>
  <sheetFormatPr baseColWidth="10" defaultColWidth="11.42578125" defaultRowHeight="12.75"/>
  <cols>
    <col min="1" max="1" width="50.5703125" style="30" customWidth="1"/>
    <col min="2" max="16384" width="11.42578125" style="30"/>
  </cols>
  <sheetData>
    <row r="1" spans="1:8">
      <c r="A1" s="140" t="s">
        <v>95</v>
      </c>
      <c r="B1" s="141"/>
      <c r="C1" s="141"/>
      <c r="D1" s="141"/>
      <c r="E1" s="141"/>
    </row>
    <row r="2" spans="1:8">
      <c r="A2" s="142" t="s">
        <v>96</v>
      </c>
    </row>
    <row r="3" spans="1:8">
      <c r="A3" s="14"/>
      <c r="C3" s="143"/>
      <c r="D3" s="141"/>
    </row>
    <row r="4" spans="1:8">
      <c r="A4" s="239"/>
      <c r="B4" s="241" t="s">
        <v>19</v>
      </c>
      <c r="C4" s="237" t="s">
        <v>20</v>
      </c>
      <c r="D4" s="243" t="s">
        <v>21</v>
      </c>
      <c r="E4" s="243"/>
      <c r="F4" s="244" t="s">
        <v>126</v>
      </c>
      <c r="G4" s="245"/>
      <c r="H4" s="237" t="s">
        <v>22</v>
      </c>
    </row>
    <row r="5" spans="1:8">
      <c r="A5" s="240"/>
      <c r="B5" s="242"/>
      <c r="C5" s="238"/>
      <c r="D5" s="144" t="s">
        <v>19</v>
      </c>
      <c r="E5" s="144" t="s">
        <v>20</v>
      </c>
      <c r="F5" s="145" t="s">
        <v>19</v>
      </c>
      <c r="G5" s="146" t="s">
        <v>20</v>
      </c>
      <c r="H5" s="238"/>
    </row>
    <row r="6" spans="1:8">
      <c r="A6" s="16" t="s">
        <v>23</v>
      </c>
      <c r="B6" s="147">
        <v>215</v>
      </c>
      <c r="C6" s="148">
        <v>0.32330827067669171</v>
      </c>
      <c r="D6" s="149">
        <v>191</v>
      </c>
      <c r="E6" s="150">
        <v>0.88837209302325582</v>
      </c>
      <c r="F6" s="151">
        <v>17</v>
      </c>
      <c r="G6" s="148">
        <v>7.9069767441860464E-2</v>
      </c>
      <c r="H6" s="152">
        <v>23.5</v>
      </c>
    </row>
    <row r="7" spans="1:8">
      <c r="A7" s="16" t="s">
        <v>24</v>
      </c>
      <c r="B7" s="147">
        <v>18</v>
      </c>
      <c r="C7" s="148">
        <v>2.7067669172932331E-2</v>
      </c>
      <c r="D7" s="149">
        <v>13</v>
      </c>
      <c r="E7" s="150">
        <v>0.72222222222222221</v>
      </c>
      <c r="F7" s="151">
        <v>3</v>
      </c>
      <c r="G7" s="148">
        <v>0.16666666666666666</v>
      </c>
      <c r="H7" s="152">
        <v>39.5</v>
      </c>
    </row>
    <row r="8" spans="1:8">
      <c r="A8" s="16" t="s">
        <v>25</v>
      </c>
      <c r="B8" s="147">
        <v>373</v>
      </c>
      <c r="C8" s="148">
        <v>0.56090225563909779</v>
      </c>
      <c r="D8" s="149">
        <v>218</v>
      </c>
      <c r="E8" s="150">
        <v>0.58445040214477206</v>
      </c>
      <c r="F8" s="151">
        <v>83</v>
      </c>
      <c r="G8" s="148">
        <v>0.22252010723860591</v>
      </c>
      <c r="H8" s="152">
        <v>19</v>
      </c>
    </row>
    <row r="9" spans="1:8">
      <c r="A9" s="153" t="s">
        <v>26</v>
      </c>
      <c r="B9" s="154">
        <v>59</v>
      </c>
      <c r="C9" s="155">
        <v>8.8721804511278202E-2</v>
      </c>
      <c r="D9" s="156">
        <v>44</v>
      </c>
      <c r="E9" s="157">
        <v>0.74576271186440679</v>
      </c>
      <c r="F9" s="158">
        <v>18</v>
      </c>
      <c r="G9" s="159">
        <v>0.30508474576271188</v>
      </c>
      <c r="H9" s="160">
        <v>32</v>
      </c>
    </row>
    <row r="10" spans="1:8" ht="22.5">
      <c r="A10" s="199" t="s">
        <v>110</v>
      </c>
      <c r="B10" s="200">
        <v>665</v>
      </c>
      <c r="C10" s="201">
        <v>1</v>
      </c>
      <c r="D10" s="202">
        <v>416</v>
      </c>
      <c r="E10" s="203">
        <v>0.6255639097744361</v>
      </c>
      <c r="F10" s="202">
        <v>108</v>
      </c>
      <c r="G10" s="203">
        <v>0.162406015037594</v>
      </c>
      <c r="H10" s="204">
        <v>22</v>
      </c>
    </row>
    <row r="11" spans="1:8">
      <c r="A11" s="199" t="s">
        <v>111</v>
      </c>
      <c r="B11" s="246">
        <v>36900</v>
      </c>
      <c r="C11" s="205" t="s">
        <v>112</v>
      </c>
      <c r="D11" s="247">
        <v>22800</v>
      </c>
      <c r="E11" s="248">
        <v>0.61</v>
      </c>
      <c r="F11" s="247">
        <v>5300</v>
      </c>
      <c r="G11" s="248">
        <v>0.14000000000000001</v>
      </c>
      <c r="H11" s="249">
        <v>23</v>
      </c>
    </row>
    <row r="12" spans="1:8">
      <c r="A12" s="165"/>
      <c r="B12" s="166"/>
      <c r="C12" s="167"/>
      <c r="D12" s="166"/>
      <c r="E12" s="167"/>
      <c r="F12" s="166"/>
      <c r="G12" s="167"/>
      <c r="H12" s="168"/>
    </row>
    <row r="13" spans="1:8">
      <c r="A13" s="14" t="s">
        <v>113</v>
      </c>
      <c r="F13" s="141"/>
    </row>
  </sheetData>
  <mergeCells count="6">
    <mergeCell ref="H4:H5"/>
    <mergeCell ref="A4:A5"/>
    <mergeCell ref="B4:B5"/>
    <mergeCell ref="C4:C5"/>
    <mergeCell ref="D4:E4"/>
    <mergeCell ref="F4:G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823</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Sommaire</vt:lpstr>
      <vt:lpstr>Sommaire </vt:lpstr>
      <vt:lpstr>Carte 1</vt:lpstr>
      <vt:lpstr>Tableau 1</vt:lpstr>
      <vt:lpstr>Tableau 2 </vt:lpstr>
      <vt:lpstr>Tableau 3</vt:lpstr>
      <vt:lpstr>Graphique 1</vt:lpstr>
      <vt:lpstr>Tableau 4</vt:lpstr>
      <vt:lpstr>Tableau 5</vt:lpstr>
      <vt:lpstr>Tableau 6</vt:lpstr>
      <vt:lpstr>Tableau 7</vt:lpstr>
      <vt:lpstr>'Tableau 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 et de la Communication</dc:creator>
  <cp:lastModifiedBy>BAUCHAT Barbara</cp:lastModifiedBy>
  <cp:revision>118</cp:revision>
  <cp:lastPrinted>2022-11-18T13:26:56Z</cp:lastPrinted>
  <dcterms:created xsi:type="dcterms:W3CDTF">2009-04-16T11:32:48Z</dcterms:created>
  <dcterms:modified xsi:type="dcterms:W3CDTF">2023-01-13T09:59:21Z</dcterms:modified>
  <dc:language>fr-FR</dc:language>
</cp:coreProperties>
</file>