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-CHIFFRES CLES\CHIFFRES CLES 2021\DIFFUSION\Tableaux_Excel_CC2021\VII. Médias et industries culturelles\"/>
    </mc:Choice>
  </mc:AlternateContent>
  <bookViews>
    <workbookView xWindow="0" yWindow="0" windowWidth="16500" windowHeight="11580" activeTab="1"/>
  </bookViews>
  <sheets>
    <sheet name="Livre_Sommaire" sheetId="2" r:id="rId1"/>
    <sheet name="Graph 1" sheetId="11" r:id="rId2"/>
    <sheet name="Tab 1" sheetId="3" r:id="rId3"/>
    <sheet name="Graph 2" sheetId="6" r:id="rId4"/>
    <sheet name="Tab 2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7" l="1"/>
  <c r="F19" i="7"/>
  <c r="D19" i="7"/>
  <c r="B19" i="7"/>
  <c r="J5" i="7"/>
  <c r="J6" i="7"/>
  <c r="J7" i="7"/>
  <c r="J4" i="7"/>
  <c r="H5" i="7"/>
  <c r="H6" i="7"/>
  <c r="H7" i="7"/>
  <c r="H4" i="7"/>
  <c r="F5" i="7"/>
  <c r="F6" i="7"/>
  <c r="F7" i="7"/>
  <c r="F4" i="7"/>
  <c r="D5" i="7"/>
  <c r="D6" i="7"/>
  <c r="D7" i="7"/>
  <c r="D4" i="7"/>
  <c r="B5" i="7"/>
  <c r="B6" i="7"/>
  <c r="B7" i="7"/>
  <c r="B4" i="7"/>
  <c r="H17" i="6" l="1"/>
  <c r="B17" i="6"/>
  <c r="C7" i="6"/>
  <c r="F6" i="3"/>
  <c r="F7" i="3"/>
  <c r="F8" i="3"/>
  <c r="F9" i="3"/>
  <c r="F10" i="3"/>
  <c r="F11" i="3"/>
  <c r="F5" i="3"/>
  <c r="C4" i="6" l="1"/>
  <c r="C6" i="6"/>
  <c r="C5" i="6"/>
  <c r="C16" i="6"/>
  <c r="C15" i="6"/>
  <c r="C14" i="6"/>
  <c r="C13" i="6"/>
  <c r="C12" i="6"/>
  <c r="C11" i="6"/>
  <c r="C10" i="6"/>
  <c r="C9" i="6"/>
  <c r="C8" i="6"/>
  <c r="E6" i="3" l="1"/>
  <c r="E7" i="3"/>
  <c r="E8" i="3"/>
  <c r="E9" i="3"/>
  <c r="E10" i="3"/>
  <c r="E11" i="3"/>
  <c r="E5" i="3"/>
  <c r="L6" i="11" l="1"/>
  <c r="L5" i="11"/>
  <c r="E17" i="6" l="1"/>
  <c r="F5" i="6" l="1"/>
  <c r="F4" i="6"/>
  <c r="F6" i="6"/>
  <c r="F7" i="6"/>
  <c r="F8" i="6"/>
  <c r="F9" i="6"/>
  <c r="F10" i="6"/>
  <c r="F11" i="6"/>
  <c r="F13" i="6"/>
  <c r="F14" i="6"/>
  <c r="F15" i="6"/>
  <c r="F12" i="6"/>
  <c r="F16" i="6"/>
</calcChain>
</file>

<file path=xl/sharedStrings.xml><?xml version="1.0" encoding="utf-8"?>
<sst xmlns="http://schemas.openxmlformats.org/spreadsheetml/2006/main" count="67" uniqueCount="59">
  <si>
    <t>nouveautés</t>
  </si>
  <si>
    <t>réimpressions</t>
  </si>
  <si>
    <t>Titres édités*</t>
  </si>
  <si>
    <t>Exemplaires vendus*</t>
  </si>
  <si>
    <t>Chiffres d'affaires*</t>
  </si>
  <si>
    <t>* Total sans encyclopédies en fascicules</t>
  </si>
  <si>
    <t>** Données retraitées</t>
  </si>
  <si>
    <t>Cessions de droits</t>
  </si>
  <si>
    <t>Ventes de livres</t>
  </si>
  <si>
    <t>Sciences et techiques, médecine et gestion</t>
  </si>
  <si>
    <t>Sciences humaines et sociales</t>
  </si>
  <si>
    <t>Religion et ésotérisme</t>
  </si>
  <si>
    <t>Dictionnaire et encyclopédies</t>
  </si>
  <si>
    <t>Littérature</t>
  </si>
  <si>
    <t>Documents, actualité, essais</t>
  </si>
  <si>
    <t>Jeunesse</t>
  </si>
  <si>
    <t>Bandes dessinées, comis, mangas</t>
  </si>
  <si>
    <t>Livres pratiques</t>
  </si>
  <si>
    <t>Cartes géographiques et atlas</t>
  </si>
  <si>
    <t>Ouvrages de documentation</t>
  </si>
  <si>
    <t>Arts et beaux livres</t>
  </si>
  <si>
    <t>Enseignement scolaire</t>
  </si>
  <si>
    <t xml:space="preserve"> </t>
  </si>
  <si>
    <t>Grand public (hors littérature)</t>
  </si>
  <si>
    <t>Total</t>
  </si>
  <si>
    <t>Ventes de livres numériques sur support physique (CD, DVD, clé USB…)</t>
  </si>
  <si>
    <t>Ventes d'applications</t>
  </si>
  <si>
    <t>Abonnements et ventes de licences d'utilisation de contenus (bouquets, portail)</t>
  </si>
  <si>
    <t>Milliers d'euros</t>
  </si>
  <si>
    <t>Professionnel et universitaire</t>
  </si>
  <si>
    <t>Part du CA numérique dans le CA total des éditeurs</t>
  </si>
  <si>
    <t>Unités</t>
  </si>
  <si>
    <t>Nombre de livres déposés</t>
  </si>
  <si>
    <t>Graphique 1 - Nombre de livres déposés au dépôt légal et nombre de titres autoédités, 2010-2020</t>
  </si>
  <si>
    <t>Source : Observatoire du dépôt légal, 2021</t>
  </si>
  <si>
    <r>
      <rPr>
        <b/>
        <i/>
        <sz val="8"/>
        <color theme="1"/>
        <rFont val="Arial"/>
        <family val="2"/>
      </rPr>
      <t>dont</t>
    </r>
    <r>
      <rPr>
        <b/>
        <sz val="8"/>
        <color theme="1"/>
        <rFont val="Arial"/>
        <family val="2"/>
      </rPr>
      <t xml:space="preserve"> nombre de livres auto-édités</t>
    </r>
  </si>
  <si>
    <t>2019/2010</t>
  </si>
  <si>
    <t>Evolution 2020/2019</t>
  </si>
  <si>
    <t>Evolution 2020/2010</t>
  </si>
  <si>
    <t>(millions d'euros constants 2020)</t>
  </si>
  <si>
    <t>Tableau 1 : Prodution éditoriale, ventes et chiffres d'affaires des éditeurs français, 2010-2020</t>
  </si>
  <si>
    <t>Unités, millions et millions d'euros constants 2020</t>
  </si>
  <si>
    <t xml:space="preserve">Graphique 2 : Répartition du chiffre d'affaires issu des ventes de livres en 2020 </t>
  </si>
  <si>
    <t>En %</t>
  </si>
  <si>
    <t>&gt;1</t>
  </si>
  <si>
    <t>format poche</t>
  </si>
  <si>
    <t>grand format</t>
  </si>
  <si>
    <t>2 histogrammes</t>
  </si>
  <si>
    <t>ajouter valeur et M€ en haut de l'histogramme</t>
  </si>
  <si>
    <t>Tableau 2 : Chiffre d'affaires de l'édition numérique en 2020</t>
  </si>
  <si>
    <r>
      <t xml:space="preserve">Ventes de livres numériques à l'unité (téléchargement ou </t>
    </r>
    <r>
      <rPr>
        <b/>
        <i/>
        <sz val="8"/>
        <color theme="1"/>
        <rFont val="Arial"/>
        <family val="2"/>
      </rPr>
      <t>streaming</t>
    </r>
    <r>
      <rPr>
        <b/>
        <sz val="8"/>
        <color theme="1"/>
        <rFont val="Arial"/>
        <family val="2"/>
      </rPr>
      <t>)</t>
    </r>
  </si>
  <si>
    <t>CA numérique 2019</t>
  </si>
  <si>
    <t>croissance par rapport à 2019</t>
  </si>
  <si>
    <t>CA 2020 total (tous formats confondus)</t>
  </si>
  <si>
    <t>Graphique 1 - Nombre de livres déposés au dépôt légal et nombre de titres autoédités, 2010-2019</t>
  </si>
  <si>
    <t>Source : SNE / Deps-doc, ministère de la Culture, 2021</t>
  </si>
  <si>
    <t>Source : SNE / Deps-doc, Ministère de la Culture, 2021</t>
  </si>
  <si>
    <t>Source : Syndicat national de l'édition / Deps-doc, Ministère de la Culture, 2020</t>
  </si>
  <si>
    <t>Livre et lecture publique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</si>
</sst>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0.0"/>
    <numFmt numFmtId="166" formatCode="#,##0.0"/>
    <numFmt numFmtId="167" formatCode="_-* #,##0\ _€_-;\-* #,##0\ _€_-;_-* &quot;-&quot;??\ _€_-;_-@_-"/>
    <numFmt numFmtId="168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Arial"/>
      <family val="2"/>
    </font>
    <font>
      <sz val="8"/>
      <color theme="0" tint="-0.14999847407452621"/>
      <name val="Arial"/>
      <family val="2"/>
    </font>
    <font>
      <b/>
      <sz val="8"/>
      <color theme="0" tint="-0.14999847407452621"/>
      <name val="Arial"/>
      <family val="2"/>
    </font>
    <font>
      <sz val="8"/>
      <color theme="2" tint="-9.9978637043366805E-2"/>
      <name val="Arial"/>
      <family val="2"/>
    </font>
    <font>
      <u/>
      <sz val="11"/>
      <color theme="10"/>
      <name val="Calibri"/>
      <family val="2"/>
      <scheme val="minor"/>
    </font>
    <font>
      <sz val="8"/>
      <color rgb="FFFF0000"/>
      <name val="Arial"/>
      <family val="2"/>
    </font>
    <font>
      <sz val="8"/>
      <color theme="2" tint="-0.249977111117893"/>
      <name val="Arial"/>
      <family val="2"/>
    </font>
    <font>
      <b/>
      <sz val="8"/>
      <color theme="2" tint="-0.249977111117893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-0.24994659260841701"/>
      </top>
      <bottom style="hair">
        <color auto="1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rgb="FF0070C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68" fontId="3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20" fillId="0" borderId="0" xfId="0" applyFont="1"/>
    <xf numFmtId="3" fontId="2" fillId="0" borderId="0" xfId="0" applyNumberFormat="1" applyFont="1"/>
    <xf numFmtId="3" fontId="1" fillId="0" borderId="0" xfId="0" applyNumberFormat="1" applyFont="1"/>
    <xf numFmtId="0" fontId="2" fillId="0" borderId="10" xfId="0" applyFont="1" applyBorder="1" applyAlignment="1">
      <alignment vertical="top" wrapText="1"/>
    </xf>
    <xf numFmtId="165" fontId="22" fillId="0" borderId="0" xfId="0" applyNumberFormat="1" applyFont="1"/>
    <xf numFmtId="0" fontId="22" fillId="0" borderId="0" xfId="0" applyFont="1"/>
    <xf numFmtId="3" fontId="22" fillId="0" borderId="0" xfId="0" applyNumberFormat="1" applyFont="1"/>
    <xf numFmtId="166" fontId="21" fillId="0" borderId="0" xfId="0" applyNumberFormat="1" applyFont="1"/>
    <xf numFmtId="0" fontId="21" fillId="0" borderId="0" xfId="0" applyFont="1"/>
    <xf numFmtId="164" fontId="1" fillId="0" borderId="0" xfId="0" applyNumberFormat="1" applyFont="1"/>
    <xf numFmtId="9" fontId="1" fillId="0" borderId="0" xfId="0" applyNumberFormat="1" applyFont="1"/>
    <xf numFmtId="167" fontId="1" fillId="0" borderId="0" xfId="0" applyNumberFormat="1" applyFont="1"/>
    <xf numFmtId="167" fontId="2" fillId="0" borderId="0" xfId="0" applyNumberFormat="1" applyFont="1"/>
    <xf numFmtId="0" fontId="2" fillId="2" borderId="0" xfId="0" applyFont="1" applyFill="1"/>
    <xf numFmtId="0" fontId="25" fillId="0" borderId="0" xfId="0" applyFont="1"/>
    <xf numFmtId="2" fontId="1" fillId="0" borderId="0" xfId="0" applyNumberFormat="1" applyFont="1"/>
    <xf numFmtId="0" fontId="26" fillId="0" borderId="0" xfId="0" applyFont="1"/>
    <xf numFmtId="0" fontId="2" fillId="0" borderId="10" xfId="0" applyFont="1" applyBorder="1"/>
    <xf numFmtId="3" fontId="1" fillId="0" borderId="0" xfId="0" applyNumberFormat="1" applyFont="1" applyBorder="1"/>
    <xf numFmtId="0" fontId="1" fillId="0" borderId="10" xfId="0" applyFont="1" applyBorder="1"/>
    <xf numFmtId="3" fontId="1" fillId="0" borderId="10" xfId="0" applyNumberFormat="1" applyFont="1" applyBorder="1"/>
    <xf numFmtId="0" fontId="2" fillId="0" borderId="11" xfId="0" applyFont="1" applyBorder="1"/>
    <xf numFmtId="3" fontId="1" fillId="0" borderId="12" xfId="0" applyNumberFormat="1" applyFont="1" applyBorder="1"/>
    <xf numFmtId="3" fontId="1" fillId="0" borderId="11" xfId="0" applyNumberFormat="1" applyFont="1" applyBorder="1"/>
    <xf numFmtId="9" fontId="1" fillId="0" borderId="0" xfId="42" applyFont="1"/>
    <xf numFmtId="3" fontId="26" fillId="0" borderId="0" xfId="0" applyNumberFormat="1" applyFont="1"/>
    <xf numFmtId="9" fontId="2" fillId="0" borderId="0" xfId="0" applyNumberFormat="1" applyFont="1"/>
    <xf numFmtId="3" fontId="29" fillId="0" borderId="0" xfId="0" applyNumberFormat="1" applyFont="1"/>
    <xf numFmtId="0" fontId="30" fillId="0" borderId="0" xfId="0" applyFont="1"/>
    <xf numFmtId="3" fontId="30" fillId="0" borderId="0" xfId="0" applyNumberFormat="1" applyFont="1"/>
    <xf numFmtId="165" fontId="30" fillId="0" borderId="0" xfId="0" applyNumberFormat="1" applyFont="1"/>
    <xf numFmtId="166" fontId="30" fillId="0" borderId="0" xfId="0" applyNumberFormat="1" applyFont="1"/>
    <xf numFmtId="3" fontId="23" fillId="0" borderId="0" xfId="0" applyNumberFormat="1" applyFont="1"/>
    <xf numFmtId="167" fontId="29" fillId="35" borderId="15" xfId="44" applyNumberFormat="1" applyFont="1" applyFill="1" applyBorder="1" applyAlignment="1">
      <alignment horizontal="left" vertical="center" wrapText="1"/>
    </xf>
    <xf numFmtId="167" fontId="29" fillId="0" borderId="0" xfId="0" applyNumberFormat="1" applyFont="1" applyFill="1" applyAlignment="1">
      <alignment wrapText="1"/>
    </xf>
    <xf numFmtId="167" fontId="29" fillId="0" borderId="13" xfId="44" applyNumberFormat="1" applyFont="1" applyFill="1" applyBorder="1" applyAlignment="1">
      <alignment wrapText="1"/>
    </xf>
    <xf numFmtId="9" fontId="29" fillId="34" borderId="14" xfId="42" applyNumberFormat="1" applyFont="1" applyFill="1" applyBorder="1" applyAlignment="1">
      <alignment wrapText="1"/>
    </xf>
    <xf numFmtId="9" fontId="29" fillId="34" borderId="16" xfId="42" quotePrefix="1" applyNumberFormat="1" applyFont="1" applyFill="1" applyBorder="1" applyAlignment="1">
      <alignment horizontal="center" vertical="center"/>
    </xf>
    <xf numFmtId="9" fontId="2" fillId="0" borderId="0" xfId="42" applyFont="1"/>
    <xf numFmtId="167" fontId="26" fillId="0" borderId="0" xfId="44" applyNumberFormat="1" applyFont="1" applyFill="1" applyAlignment="1">
      <alignment wrapText="1"/>
    </xf>
    <xf numFmtId="167" fontId="27" fillId="0" borderId="0" xfId="0" applyNumberFormat="1" applyFont="1" applyFill="1" applyAlignment="1">
      <alignment wrapText="1"/>
    </xf>
    <xf numFmtId="9" fontId="30" fillId="0" borderId="0" xfId="42" applyFont="1" applyFill="1" applyAlignment="1">
      <alignment wrapText="1"/>
    </xf>
    <xf numFmtId="0" fontId="31" fillId="0" borderId="0" xfId="43" applyFont="1"/>
  </cellXfs>
  <cellStyles count="45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3" builtinId="8"/>
    <cellStyle name="Milliers 2" xfId="44"/>
    <cellStyle name="Neutre" xfId="8" builtinId="28" customBuiltin="1"/>
    <cellStyle name="Normal" xfId="0" builtinId="0"/>
    <cellStyle name="Note" xfId="15" builtinId="10" customBuiltin="1"/>
    <cellStyle name="Pourcentage" xfId="42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E26" sqref="E26"/>
    </sheetView>
  </sheetViews>
  <sheetFormatPr baseColWidth="10" defaultRowHeight="11.25" x14ac:dyDescent="0.2"/>
  <cols>
    <col min="1" max="16384" width="11.42578125" style="1"/>
  </cols>
  <sheetData>
    <row r="1" spans="1:2" x14ac:dyDescent="0.2">
      <c r="A1" s="2" t="s">
        <v>58</v>
      </c>
    </row>
    <row r="4" spans="1:2" x14ac:dyDescent="0.2">
      <c r="B4" s="45" t="s">
        <v>33</v>
      </c>
    </row>
    <row r="5" spans="1:2" x14ac:dyDescent="0.2">
      <c r="B5" s="45" t="s">
        <v>40</v>
      </c>
    </row>
    <row r="6" spans="1:2" x14ac:dyDescent="0.2">
      <c r="B6" s="45" t="s">
        <v>42</v>
      </c>
    </row>
    <row r="7" spans="1:2" x14ac:dyDescent="0.2">
      <c r="B7" s="45" t="s">
        <v>49</v>
      </c>
    </row>
  </sheetData>
  <hyperlinks>
    <hyperlink ref="B4" location="'Graph 1'!A1" display="Graphique 1 - Nombre de livres déposés au dépôt légal et nombre de titres autoédités, 2010-2020"/>
    <hyperlink ref="B5" location="'Tab 1'!A1" display="Tableau 1 : Prodution éditoriale, ventes et chiffres d'affaires des éditeurs français, 2010-2020"/>
    <hyperlink ref="B6" location="'Graph 2'!A1" display="Graphique 2 : Répartition du chiffre d'affaires issu des ventes de livres en 2020 "/>
    <hyperlink ref="B7" location="'Tab 2'!A1" display="Tableau 2 : Chiffre d'affaires de l'édition numérique en 20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/>
  </sheetViews>
  <sheetFormatPr baseColWidth="10" defaultRowHeight="11.25" x14ac:dyDescent="0.2"/>
  <cols>
    <col min="1" max="1" width="22" style="1" customWidth="1"/>
    <col min="2" max="16384" width="11.42578125" style="1"/>
  </cols>
  <sheetData>
    <row r="1" spans="1:12" x14ac:dyDescent="0.2">
      <c r="A1" s="2" t="s">
        <v>54</v>
      </c>
    </row>
    <row r="2" spans="1:12" x14ac:dyDescent="0.2">
      <c r="A2" s="3" t="s">
        <v>31</v>
      </c>
    </row>
    <row r="4" spans="1:12" x14ac:dyDescent="0.2">
      <c r="B4" s="20">
        <v>2010</v>
      </c>
      <c r="C4" s="20">
        <v>2011</v>
      </c>
      <c r="D4" s="20">
        <v>2012</v>
      </c>
      <c r="E4" s="20">
        <v>2013</v>
      </c>
      <c r="F4" s="20">
        <v>2014</v>
      </c>
      <c r="G4" s="20">
        <v>2015</v>
      </c>
      <c r="H4" s="20">
        <v>2016</v>
      </c>
      <c r="I4" s="20">
        <v>2017</v>
      </c>
      <c r="J4" s="20">
        <v>2018</v>
      </c>
      <c r="K4" s="24">
        <v>2019</v>
      </c>
      <c r="L4" s="20" t="s">
        <v>36</v>
      </c>
    </row>
    <row r="5" spans="1:12" x14ac:dyDescent="0.2">
      <c r="A5" s="2" t="s">
        <v>32</v>
      </c>
      <c r="B5" s="21">
        <v>67728</v>
      </c>
      <c r="C5" s="21">
        <v>70109</v>
      </c>
      <c r="D5" s="21">
        <v>72139</v>
      </c>
      <c r="E5" s="21">
        <v>74818</v>
      </c>
      <c r="F5" s="21">
        <v>80255</v>
      </c>
      <c r="G5" s="21">
        <v>76287</v>
      </c>
      <c r="H5" s="21">
        <v>77986</v>
      </c>
      <c r="I5" s="21">
        <v>81263</v>
      </c>
      <c r="J5" s="21">
        <v>82313</v>
      </c>
      <c r="K5" s="25">
        <v>79581</v>
      </c>
      <c r="L5" s="27">
        <f>(K5-B5)/B5</f>
        <v>0.17500885896527285</v>
      </c>
    </row>
    <row r="6" spans="1:12" x14ac:dyDescent="0.2">
      <c r="A6" s="2" t="s">
        <v>35</v>
      </c>
      <c r="B6" s="23">
        <v>7700</v>
      </c>
      <c r="C6" s="23">
        <v>8145</v>
      </c>
      <c r="D6" s="23">
        <v>9630</v>
      </c>
      <c r="E6" s="23">
        <v>10840</v>
      </c>
      <c r="F6" s="23">
        <v>11707</v>
      </c>
      <c r="G6" s="23">
        <v>12024</v>
      </c>
      <c r="H6" s="23">
        <v>13225</v>
      </c>
      <c r="I6" s="23">
        <v>13437</v>
      </c>
      <c r="J6" s="23">
        <v>14130</v>
      </c>
      <c r="K6" s="26">
        <v>15450</v>
      </c>
      <c r="L6" s="27">
        <f>(K6-B6)/B6</f>
        <v>1.0064935064935066</v>
      </c>
    </row>
    <row r="7" spans="1:12" x14ac:dyDescent="0.2">
      <c r="A7" s="1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/>
  </sheetViews>
  <sheetFormatPr baseColWidth="10" defaultRowHeight="11.25" x14ac:dyDescent="0.2"/>
  <cols>
    <col min="1" max="1" width="27.28515625" style="1" customWidth="1"/>
    <col min="2" max="4" width="11.42578125" style="1"/>
    <col min="5" max="5" width="10.42578125" style="1" customWidth="1"/>
    <col min="6" max="16384" width="11.42578125" style="1"/>
  </cols>
  <sheetData>
    <row r="1" spans="1:6" x14ac:dyDescent="0.2">
      <c r="A1" s="2" t="s">
        <v>40</v>
      </c>
    </row>
    <row r="2" spans="1:6" x14ac:dyDescent="0.2">
      <c r="A2" s="3" t="s">
        <v>41</v>
      </c>
    </row>
    <row r="4" spans="1:6" ht="22.5" x14ac:dyDescent="0.2">
      <c r="B4" s="6">
        <v>2010</v>
      </c>
      <c r="C4" s="6">
        <v>2019</v>
      </c>
      <c r="D4" s="6">
        <v>2020</v>
      </c>
      <c r="E4" s="6" t="s">
        <v>37</v>
      </c>
      <c r="F4" s="6" t="s">
        <v>38</v>
      </c>
    </row>
    <row r="5" spans="1:6" x14ac:dyDescent="0.2">
      <c r="A5" s="2" t="s">
        <v>2</v>
      </c>
      <c r="B5" s="30">
        <v>74788</v>
      </c>
      <c r="C5" s="30">
        <v>107143</v>
      </c>
      <c r="D5" s="30">
        <v>97326</v>
      </c>
      <c r="E5" s="29">
        <f>(D5-C5)/C5</f>
        <v>-9.1625211166385112E-2</v>
      </c>
      <c r="F5" s="29">
        <f>(D5-B5)/B5</f>
        <v>0.3013585067123068</v>
      </c>
    </row>
    <row r="6" spans="1:6" x14ac:dyDescent="0.2">
      <c r="A6" s="1" t="s">
        <v>0</v>
      </c>
      <c r="B6" s="32">
        <v>38445</v>
      </c>
      <c r="C6" s="32">
        <v>44660</v>
      </c>
      <c r="D6" s="32">
        <v>37865</v>
      </c>
      <c r="E6" s="29">
        <f t="shared" ref="E6:E11" si="0">(D6-C6)/C6</f>
        <v>-0.15214957456336767</v>
      </c>
      <c r="F6" s="29">
        <f t="shared" ref="F6:F11" si="1">(D6-B6)/B6</f>
        <v>-1.5086487189491481E-2</v>
      </c>
    </row>
    <row r="7" spans="1:6" x14ac:dyDescent="0.2">
      <c r="A7" s="1" t="s">
        <v>1</v>
      </c>
      <c r="B7" s="32">
        <v>36343</v>
      </c>
      <c r="C7" s="32">
        <v>62483</v>
      </c>
      <c r="D7" s="32">
        <v>59461</v>
      </c>
      <c r="E7" s="29">
        <f t="shared" si="0"/>
        <v>-4.8365155322247652E-2</v>
      </c>
      <c r="F7" s="29">
        <f t="shared" si="1"/>
        <v>0.63610599014940983</v>
      </c>
    </row>
    <row r="8" spans="1:6" x14ac:dyDescent="0.2">
      <c r="A8" s="2" t="s">
        <v>3</v>
      </c>
      <c r="B8" s="30">
        <v>437782</v>
      </c>
      <c r="C8" s="30">
        <v>435070</v>
      </c>
      <c r="D8" s="30">
        <v>421593</v>
      </c>
      <c r="E8" s="29">
        <f t="shared" si="0"/>
        <v>-3.0976624451237732E-2</v>
      </c>
      <c r="F8" s="29">
        <f t="shared" si="1"/>
        <v>-3.6979592582609612E-2</v>
      </c>
    </row>
    <row r="9" spans="1:6" x14ac:dyDescent="0.2">
      <c r="A9" s="2" t="s">
        <v>4</v>
      </c>
      <c r="B9" s="30">
        <v>3183.8</v>
      </c>
      <c r="C9" s="30">
        <v>2820.7</v>
      </c>
      <c r="D9" s="30">
        <v>2740</v>
      </c>
      <c r="E9" s="29">
        <f t="shared" si="0"/>
        <v>-2.8609919523522466E-2</v>
      </c>
      <c r="F9" s="29">
        <f t="shared" si="1"/>
        <v>-0.13939317796343997</v>
      </c>
    </row>
    <row r="10" spans="1:6" x14ac:dyDescent="0.2">
      <c r="A10" s="2" t="s">
        <v>7</v>
      </c>
      <c r="B10" s="33">
        <v>140.9</v>
      </c>
      <c r="C10" s="31">
        <v>141.69999999999999</v>
      </c>
      <c r="D10" s="32">
        <v>133.4</v>
      </c>
      <c r="E10" s="29">
        <f t="shared" si="0"/>
        <v>-5.8574453069865799E-2</v>
      </c>
      <c r="F10" s="29">
        <f t="shared" si="1"/>
        <v>-5.3229240596167494E-2</v>
      </c>
    </row>
    <row r="11" spans="1:6" x14ac:dyDescent="0.2">
      <c r="A11" s="2" t="s">
        <v>8</v>
      </c>
      <c r="B11" s="34">
        <v>3036.9</v>
      </c>
      <c r="C11" s="34">
        <v>2679.1</v>
      </c>
      <c r="D11" s="32">
        <v>2607</v>
      </c>
      <c r="E11" s="29">
        <f t="shared" si="0"/>
        <v>-2.6912022694188315E-2</v>
      </c>
      <c r="F11" s="29">
        <f t="shared" si="1"/>
        <v>-0.14155882643485135</v>
      </c>
    </row>
    <row r="12" spans="1:6" x14ac:dyDescent="0.2">
      <c r="A12" s="3" t="s">
        <v>5</v>
      </c>
      <c r="B12" s="5"/>
      <c r="C12" s="5"/>
      <c r="D12" s="5"/>
    </row>
    <row r="13" spans="1:6" x14ac:dyDescent="0.2">
      <c r="A13" s="1" t="s">
        <v>6</v>
      </c>
    </row>
    <row r="14" spans="1:6" x14ac:dyDescent="0.2">
      <c r="A14" s="1" t="s">
        <v>39</v>
      </c>
    </row>
    <row r="15" spans="1:6" x14ac:dyDescent="0.2">
      <c r="A15" s="1" t="s">
        <v>56</v>
      </c>
    </row>
    <row r="18" spans="1:4" x14ac:dyDescent="0.2">
      <c r="A18" s="11"/>
      <c r="B18" s="8"/>
      <c r="C18" s="8"/>
      <c r="D18" s="8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9"/>
      <c r="C21" s="9"/>
      <c r="D21" s="9"/>
    </row>
    <row r="22" spans="1:4" x14ac:dyDescent="0.2">
      <c r="A22" s="11"/>
      <c r="B22" s="10"/>
      <c r="C22" s="10"/>
      <c r="D22" s="10"/>
    </row>
    <row r="23" spans="1:4" x14ac:dyDescent="0.2">
      <c r="A23" s="11"/>
      <c r="B23" s="7"/>
      <c r="C23" s="7"/>
      <c r="D23" s="8"/>
    </row>
    <row r="24" spans="1:4" x14ac:dyDescent="0.2">
      <c r="A24" s="11"/>
      <c r="B24" s="7"/>
      <c r="C24" s="7"/>
      <c r="D24" s="8"/>
    </row>
    <row r="25" spans="1:4" x14ac:dyDescent="0.2">
      <c r="A25" s="11"/>
      <c r="B25" s="10"/>
      <c r="C25" s="10"/>
      <c r="D25" s="10"/>
    </row>
    <row r="29" spans="1:4" x14ac:dyDescent="0.2">
      <c r="C29" s="2"/>
    </row>
    <row r="31" spans="1:4" x14ac:dyDescent="0.2">
      <c r="C31" s="11"/>
    </row>
    <row r="32" spans="1:4" x14ac:dyDescent="0.2">
      <c r="D32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baseColWidth="10" defaultRowHeight="11.25" x14ac:dyDescent="0.2"/>
  <cols>
    <col min="1" max="1" width="32" style="1" customWidth="1"/>
    <col min="2" max="2" width="11" style="1" customWidth="1"/>
    <col min="3" max="4" width="11.140625" style="1" customWidth="1"/>
    <col min="5" max="16384" width="11.42578125" style="1"/>
  </cols>
  <sheetData>
    <row r="1" spans="1:7" x14ac:dyDescent="0.2">
      <c r="A1" s="2" t="s">
        <v>42</v>
      </c>
      <c r="B1" s="2"/>
      <c r="C1" s="2"/>
      <c r="D1" s="2"/>
    </row>
    <row r="2" spans="1:7" x14ac:dyDescent="0.2">
      <c r="A2" s="3" t="s">
        <v>43</v>
      </c>
      <c r="B2" s="3"/>
      <c r="C2" s="3"/>
      <c r="D2" s="3"/>
      <c r="G2" s="17" t="s">
        <v>47</v>
      </c>
    </row>
    <row r="3" spans="1:7" x14ac:dyDescent="0.2">
      <c r="A3" s="2"/>
      <c r="B3" s="20" t="s">
        <v>46</v>
      </c>
      <c r="C3" s="20"/>
      <c r="D3" s="20"/>
      <c r="E3" s="20" t="s">
        <v>45</v>
      </c>
      <c r="F3" s="22"/>
    </row>
    <row r="4" spans="1:7" x14ac:dyDescent="0.2">
      <c r="A4" s="1" t="s">
        <v>13</v>
      </c>
      <c r="B4" s="28">
        <v>585565</v>
      </c>
      <c r="C4" s="27">
        <f>B4/B$17</f>
        <v>0.22465015246124784</v>
      </c>
      <c r="D4" s="27"/>
      <c r="E4" s="35">
        <v>219395</v>
      </c>
      <c r="F4" s="13">
        <f>E4/E$17</f>
        <v>0.56714222565743722</v>
      </c>
      <c r="G4" s="18"/>
    </row>
    <row r="5" spans="1:7" x14ac:dyDescent="0.2">
      <c r="A5" s="1" t="s">
        <v>15</v>
      </c>
      <c r="B5" s="28">
        <v>355095</v>
      </c>
      <c r="C5" s="27">
        <f t="shared" ref="C5:C16" si="0">B5/B$17</f>
        <v>0.13623106894747261</v>
      </c>
      <c r="D5" s="27"/>
      <c r="E5" s="35">
        <v>60988</v>
      </c>
      <c r="F5" s="13">
        <f t="shared" ref="F5:F16" si="1">E5/E$17</f>
        <v>0.15765568977595562</v>
      </c>
    </row>
    <row r="6" spans="1:7" x14ac:dyDescent="0.2">
      <c r="A6" s="1" t="s">
        <v>17</v>
      </c>
      <c r="B6" s="28">
        <v>315915</v>
      </c>
      <c r="C6" s="27">
        <f t="shared" si="0"/>
        <v>0.12119978638544843</v>
      </c>
      <c r="D6" s="27"/>
      <c r="E6" s="35">
        <v>36215</v>
      </c>
      <c r="F6" s="13">
        <f t="shared" si="1"/>
        <v>9.3616790274090519E-2</v>
      </c>
    </row>
    <row r="7" spans="1:7" x14ac:dyDescent="0.2">
      <c r="A7" s="1" t="s">
        <v>14</v>
      </c>
      <c r="B7" s="28">
        <v>101026</v>
      </c>
      <c r="C7" s="27">
        <f t="shared" si="0"/>
        <v>3.8758304035504211E-2</v>
      </c>
      <c r="D7" s="27"/>
      <c r="E7" s="35">
        <v>16043</v>
      </c>
      <c r="F7" s="13">
        <f t="shared" si="1"/>
        <v>4.1471604759553617E-2</v>
      </c>
    </row>
    <row r="8" spans="1:7" x14ac:dyDescent="0.2">
      <c r="A8" s="1" t="s">
        <v>16</v>
      </c>
      <c r="B8" s="28">
        <v>326963</v>
      </c>
      <c r="C8" s="27">
        <f t="shared" si="0"/>
        <v>0.12543831649635306</v>
      </c>
      <c r="D8" s="27"/>
      <c r="E8" s="35">
        <v>15835</v>
      </c>
      <c r="F8" s="13">
        <f t="shared" si="1"/>
        <v>4.0933918928350778E-2</v>
      </c>
    </row>
    <row r="9" spans="1:7" x14ac:dyDescent="0.2">
      <c r="A9" s="1" t="s">
        <v>10</v>
      </c>
      <c r="B9" s="28">
        <v>357050</v>
      </c>
      <c r="C9" s="27">
        <f t="shared" si="0"/>
        <v>0.13698109848827805</v>
      </c>
      <c r="D9" s="27"/>
      <c r="E9" s="35">
        <v>14633</v>
      </c>
      <c r="F9" s="13">
        <f t="shared" si="1"/>
        <v>3.7826715230726678E-2</v>
      </c>
    </row>
    <row r="10" spans="1:7" x14ac:dyDescent="0.2">
      <c r="A10" s="1" t="s">
        <v>12</v>
      </c>
      <c r="B10" s="28">
        <v>22845</v>
      </c>
      <c r="C10" s="27">
        <f t="shared" si="0"/>
        <v>8.7644116929413585E-3</v>
      </c>
      <c r="D10" s="27"/>
      <c r="E10" s="35">
        <v>7313</v>
      </c>
      <c r="F10" s="13">
        <f t="shared" si="1"/>
        <v>1.8904310017242135E-2</v>
      </c>
    </row>
    <row r="11" spans="1:7" x14ac:dyDescent="0.2">
      <c r="A11" s="1" t="s">
        <v>21</v>
      </c>
      <c r="B11" s="28">
        <v>388214</v>
      </c>
      <c r="C11" s="27">
        <f t="shared" si="0"/>
        <v>0.14893706810958796</v>
      </c>
      <c r="D11" s="27"/>
      <c r="E11" s="35">
        <v>6581</v>
      </c>
      <c r="F11" s="13">
        <f t="shared" si="1"/>
        <v>1.7012069495893681E-2</v>
      </c>
    </row>
    <row r="12" spans="1:7" x14ac:dyDescent="0.2">
      <c r="A12" s="1" t="s">
        <v>11</v>
      </c>
      <c r="B12" s="28">
        <v>36365</v>
      </c>
      <c r="C12" s="27">
        <f t="shared" si="0"/>
        <v>1.3951316752629131E-2</v>
      </c>
      <c r="D12" s="27"/>
      <c r="E12" s="35">
        <v>5707</v>
      </c>
      <c r="F12" s="13">
        <f t="shared" si="1"/>
        <v>1.4752754993627906E-2</v>
      </c>
    </row>
    <row r="13" spans="1:7" x14ac:dyDescent="0.2">
      <c r="A13" s="1" t="s">
        <v>20</v>
      </c>
      <c r="B13" s="28">
        <v>44339</v>
      </c>
      <c r="C13" s="27">
        <f t="shared" si="0"/>
        <v>1.7010516526737882E-2</v>
      </c>
      <c r="D13" s="27"/>
      <c r="E13" s="35">
        <v>2560</v>
      </c>
      <c r="F13" s="13">
        <f t="shared" si="1"/>
        <v>6.6176717686503312E-3</v>
      </c>
    </row>
    <row r="14" spans="1:7" x14ac:dyDescent="0.2">
      <c r="A14" s="1" t="s">
        <v>9</v>
      </c>
      <c r="B14" s="28">
        <v>60128</v>
      </c>
      <c r="C14" s="27">
        <f t="shared" si="0"/>
        <v>2.30679162299487E-2</v>
      </c>
      <c r="D14" s="27"/>
      <c r="E14" s="35">
        <v>1388</v>
      </c>
      <c r="F14" s="13">
        <f t="shared" si="1"/>
        <v>3.5880189120651015E-3</v>
      </c>
      <c r="G14" s="1" t="s">
        <v>44</v>
      </c>
    </row>
    <row r="15" spans="1:7" x14ac:dyDescent="0.2">
      <c r="A15" s="1" t="s">
        <v>19</v>
      </c>
      <c r="B15" s="28">
        <v>809</v>
      </c>
      <c r="C15" s="27">
        <f t="shared" si="0"/>
        <v>3.1037028056859529E-4</v>
      </c>
      <c r="D15" s="27"/>
      <c r="E15" s="35">
        <v>180</v>
      </c>
      <c r="F15" s="13">
        <f t="shared" si="1"/>
        <v>4.653050462332264E-4</v>
      </c>
      <c r="G15" s="1" t="s">
        <v>44</v>
      </c>
    </row>
    <row r="16" spans="1:7" x14ac:dyDescent="0.2">
      <c r="A16" s="1" t="s">
        <v>18</v>
      </c>
      <c r="B16" s="28">
        <v>12250</v>
      </c>
      <c r="C16" s="27">
        <f t="shared" si="0"/>
        <v>4.6996735932821904E-3</v>
      </c>
      <c r="D16" s="27"/>
      <c r="E16" s="35">
        <v>5</v>
      </c>
      <c r="F16" s="13">
        <f t="shared" si="1"/>
        <v>1.2925140173145178E-5</v>
      </c>
      <c r="G16" s="1" t="s">
        <v>44</v>
      </c>
    </row>
    <row r="17" spans="1:8" x14ac:dyDescent="0.2">
      <c r="B17" s="4">
        <f>SUM(B4:B16)</f>
        <v>2606564</v>
      </c>
      <c r="E17" s="4">
        <f>SUM(E4:E16)</f>
        <v>386843</v>
      </c>
      <c r="H17" s="27">
        <f>E17/B17</f>
        <v>0.1484110883139643</v>
      </c>
    </row>
    <row r="18" spans="1:8" x14ac:dyDescent="0.2">
      <c r="A18" s="1" t="s">
        <v>55</v>
      </c>
    </row>
    <row r="19" spans="1:8" x14ac:dyDescent="0.2">
      <c r="B19" s="1" t="s">
        <v>48</v>
      </c>
    </row>
  </sheetData>
  <sortState ref="A5:F17">
    <sortCondition descending="1" ref="F17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baseColWidth="10" defaultColWidth="25.85546875" defaultRowHeight="11.25" x14ac:dyDescent="0.2"/>
  <cols>
    <col min="1" max="1" width="56.5703125" style="1" customWidth="1"/>
    <col min="2" max="2" width="11" style="1" customWidth="1"/>
    <col min="3" max="3" width="10" style="1" customWidth="1"/>
    <col min="4" max="4" width="9.42578125" style="1" customWidth="1"/>
    <col min="5" max="6" width="8" style="1" customWidth="1"/>
    <col min="7" max="8" width="11.5703125" style="1" customWidth="1"/>
    <col min="9" max="9" width="13.5703125" style="1" customWidth="1"/>
    <col min="10" max="10" width="10.5703125" style="1" customWidth="1"/>
    <col min="11" max="11" width="11.28515625" style="1" customWidth="1"/>
    <col min="12" max="16384" width="25.85546875" style="1"/>
  </cols>
  <sheetData>
    <row r="1" spans="1:11" x14ac:dyDescent="0.2">
      <c r="A1" s="2" t="s">
        <v>49</v>
      </c>
      <c r="B1" s="2"/>
    </row>
    <row r="2" spans="1:11" x14ac:dyDescent="0.2">
      <c r="A2" s="3" t="s">
        <v>28</v>
      </c>
      <c r="B2" s="3"/>
    </row>
    <row r="3" spans="1:11" x14ac:dyDescent="0.2">
      <c r="A3" s="14" t="s">
        <v>22</v>
      </c>
      <c r="B3" s="15" t="s">
        <v>21</v>
      </c>
      <c r="D3" s="15" t="s">
        <v>29</v>
      </c>
      <c r="F3" s="15" t="s">
        <v>13</v>
      </c>
      <c r="H3" s="15" t="s">
        <v>23</v>
      </c>
      <c r="J3" s="15" t="s">
        <v>24</v>
      </c>
    </row>
    <row r="4" spans="1:11" x14ac:dyDescent="0.2">
      <c r="A4" s="15" t="s">
        <v>25</v>
      </c>
      <c r="B4" s="27">
        <f>C4/C$8</f>
        <v>1.384608480845825E-2</v>
      </c>
      <c r="C4" s="42">
        <v>496.459</v>
      </c>
      <c r="D4" s="44">
        <f>E4/E$8</f>
        <v>1.8952167141820356E-2</v>
      </c>
      <c r="E4" s="42">
        <v>3347.08</v>
      </c>
      <c r="F4" s="44">
        <f>G4/F$8</f>
        <v>5.0562415494517163E-3</v>
      </c>
      <c r="G4" s="42">
        <v>166</v>
      </c>
      <c r="H4" s="44">
        <f>I4/I$8</f>
        <v>9.9240052522077099E-2</v>
      </c>
      <c r="I4" s="42">
        <v>1820.11</v>
      </c>
      <c r="J4" s="44">
        <f>K4/J$8</f>
        <v>2.2112057060436431E-2</v>
      </c>
      <c r="K4" s="42">
        <v>5829.4780000000001</v>
      </c>
    </row>
    <row r="5" spans="1:11" x14ac:dyDescent="0.2">
      <c r="A5" s="15" t="s">
        <v>50</v>
      </c>
      <c r="B5" s="27">
        <f t="shared" ref="B5:B7" si="0">C5/C$8</f>
        <v>0.65295764106372256</v>
      </c>
      <c r="C5" s="42">
        <v>23412.155999999999</v>
      </c>
      <c r="D5" s="44">
        <f t="shared" ref="D5:D7" si="1">E5/E$8</f>
        <v>0.38912471482681321</v>
      </c>
      <c r="E5" s="42">
        <v>68722.038</v>
      </c>
      <c r="F5" s="44">
        <f>G5/F$8</f>
        <v>0.75691674045428792</v>
      </c>
      <c r="G5" s="42">
        <v>24850.114000000001</v>
      </c>
      <c r="H5" s="44">
        <f t="shared" ref="H5:H7" si="2">I5/I$8</f>
        <v>0.66838814124691837</v>
      </c>
      <c r="I5" s="42">
        <v>12258.558000000001</v>
      </c>
      <c r="J5" s="44">
        <f>K5/J$8</f>
        <v>0.49023696935580502</v>
      </c>
      <c r="K5" s="42">
        <v>129242.86600000001</v>
      </c>
    </row>
    <row r="6" spans="1:11" x14ac:dyDescent="0.2">
      <c r="A6" s="15" t="s">
        <v>26</v>
      </c>
      <c r="B6" s="27">
        <f t="shared" si="0"/>
        <v>3.1841652635598877E-4</v>
      </c>
      <c r="C6" s="42">
        <v>11.417</v>
      </c>
      <c r="D6" s="44">
        <f t="shared" si="1"/>
        <v>1.0736907649650197E-3</v>
      </c>
      <c r="E6" s="42">
        <v>189.62100000000001</v>
      </c>
      <c r="F6" s="44">
        <f>G6/F$8</f>
        <v>0</v>
      </c>
      <c r="G6" s="42">
        <v>0</v>
      </c>
      <c r="H6" s="44">
        <f t="shared" si="2"/>
        <v>1.3888133122811737E-2</v>
      </c>
      <c r="I6" s="42">
        <v>254.715</v>
      </c>
      <c r="J6" s="44">
        <f>K6/J$8</f>
        <v>1.7287373486039547E-3</v>
      </c>
      <c r="K6" s="42">
        <v>455.75300000000004</v>
      </c>
    </row>
    <row r="7" spans="1:11" x14ac:dyDescent="0.2">
      <c r="A7" s="15" t="s">
        <v>27</v>
      </c>
      <c r="B7" s="27">
        <f t="shared" si="0"/>
        <v>0.33287785760146316</v>
      </c>
      <c r="C7" s="42">
        <v>11935.519</v>
      </c>
      <c r="D7" s="44">
        <f t="shared" si="1"/>
        <v>0.59084942726640133</v>
      </c>
      <c r="E7" s="42">
        <v>104347.977</v>
      </c>
      <c r="F7" s="44">
        <f>G7/F$8</f>
        <v>0.23803222653424183</v>
      </c>
      <c r="G7" s="42">
        <v>7814.7669999999998</v>
      </c>
      <c r="H7" s="44">
        <f t="shared" si="2"/>
        <v>0.21848367310819267</v>
      </c>
      <c r="I7" s="42">
        <v>4007.0949999999998</v>
      </c>
      <c r="J7" s="44">
        <f>K7/J$8</f>
        <v>0.48592223623515463</v>
      </c>
      <c r="K7" s="42">
        <v>128105.35800000001</v>
      </c>
    </row>
    <row r="8" spans="1:11" x14ac:dyDescent="0.2">
      <c r="A8" s="16" t="s">
        <v>24</v>
      </c>
      <c r="B8" s="37">
        <v>35855.550999999999</v>
      </c>
      <c r="C8" s="43">
        <v>35855.550999999999</v>
      </c>
      <c r="D8" s="37">
        <v>176606.71600000001</v>
      </c>
      <c r="E8" s="43">
        <v>176606.71600000001</v>
      </c>
      <c r="F8" s="37">
        <v>32830.710000000006</v>
      </c>
      <c r="H8" s="37">
        <v>18340.478000000003</v>
      </c>
      <c r="I8" s="43">
        <v>18340.478000000003</v>
      </c>
      <c r="J8" s="37">
        <v>263633.45500000002</v>
      </c>
    </row>
    <row r="9" spans="1:11" x14ac:dyDescent="0.2">
      <c r="A9" s="2"/>
      <c r="B9" s="2"/>
      <c r="E9" s="19"/>
    </row>
    <row r="10" spans="1:11" x14ac:dyDescent="0.2">
      <c r="A10" s="15" t="s">
        <v>51</v>
      </c>
      <c r="B10" s="36">
        <v>24332.871999999999</v>
      </c>
      <c r="C10" s="36"/>
      <c r="D10" s="36">
        <v>163858.76699999999</v>
      </c>
      <c r="E10" s="36"/>
      <c r="F10" s="36">
        <v>29816.437999999998</v>
      </c>
      <c r="G10" s="36"/>
      <c r="H10" s="36">
        <v>14299.07</v>
      </c>
      <c r="I10" s="36"/>
      <c r="J10" s="36">
        <v>232307.147</v>
      </c>
    </row>
    <row r="11" spans="1:11" x14ac:dyDescent="0.2">
      <c r="A11" s="2" t="s">
        <v>52</v>
      </c>
      <c r="B11" s="40">
        <v>0.47354373129485089</v>
      </c>
      <c r="C11" s="40"/>
      <c r="D11" s="40">
        <v>7.7798394516174985E-2</v>
      </c>
      <c r="E11" s="40"/>
      <c r="F11" s="40">
        <v>0.10109430241130751</v>
      </c>
      <c r="G11" s="40"/>
      <c r="H11" s="40">
        <v>0.28263432516939907</v>
      </c>
      <c r="I11" s="40"/>
      <c r="J11" s="40">
        <v>0.13484866223250558</v>
      </c>
    </row>
    <row r="12" spans="1:11" x14ac:dyDescent="0.2">
      <c r="A12" s="2"/>
    </row>
    <row r="13" spans="1:11" x14ac:dyDescent="0.2">
      <c r="A13" s="15" t="s">
        <v>53</v>
      </c>
      <c r="B13" s="38">
        <v>388214.02390603401</v>
      </c>
      <c r="C13" s="38"/>
      <c r="D13" s="38">
        <v>417178.65789688582</v>
      </c>
      <c r="E13" s="38"/>
      <c r="F13" s="38">
        <v>585565.41513128311</v>
      </c>
      <c r="G13" s="38"/>
      <c r="H13" s="38">
        <v>1215607.3841408046</v>
      </c>
      <c r="I13" s="38"/>
      <c r="J13" s="38">
        <v>2606565.4810750075</v>
      </c>
    </row>
    <row r="14" spans="1:11" x14ac:dyDescent="0.2">
      <c r="A14" s="16" t="s">
        <v>30</v>
      </c>
      <c r="B14" s="39">
        <v>9.2360267254741737E-2</v>
      </c>
      <c r="C14" s="39"/>
      <c r="D14" s="39">
        <v>0.42333593211676701</v>
      </c>
      <c r="E14" s="39"/>
      <c r="F14" s="39">
        <v>5.6066682135999101E-2</v>
      </c>
      <c r="G14" s="39"/>
      <c r="H14" s="39">
        <v>1.5087501309448786E-2</v>
      </c>
      <c r="I14" s="39"/>
      <c r="J14" s="39">
        <v>0.10114208022553553</v>
      </c>
    </row>
    <row r="16" spans="1:11" x14ac:dyDescent="0.2">
      <c r="A16" s="1" t="s">
        <v>57</v>
      </c>
    </row>
    <row r="19" spans="2:11" x14ac:dyDescent="0.2">
      <c r="B19" s="41">
        <f>B8/J8</f>
        <v>0.13600531465173871</v>
      </c>
      <c r="C19" s="41"/>
      <c r="D19" s="41">
        <f>D8/J8</f>
        <v>0.66989493423738655</v>
      </c>
      <c r="E19" s="41"/>
      <c r="F19" s="41">
        <f>F8/J8</f>
        <v>0.12453165323801565</v>
      </c>
      <c r="G19" s="41"/>
      <c r="H19" s="41">
        <f>H8/J8</f>
        <v>6.9568097872859128E-2</v>
      </c>
      <c r="I19" s="15"/>
      <c r="J19" s="15"/>
      <c r="K19" s="15"/>
    </row>
    <row r="20" spans="2:11" x14ac:dyDescent="0.2">
      <c r="C20" s="15"/>
      <c r="D20" s="15"/>
      <c r="E20" s="15"/>
      <c r="F20" s="15"/>
      <c r="G20" s="15"/>
      <c r="H20" s="15"/>
      <c r="I20" s="15"/>
      <c r="J20" s="15"/>
      <c r="K20" s="15"/>
    </row>
    <row r="21" spans="2:11" x14ac:dyDescent="0.2">
      <c r="C21" s="13"/>
      <c r="D21" s="13"/>
      <c r="E21" s="13"/>
      <c r="F21" s="13"/>
      <c r="G21" s="13"/>
      <c r="H21" s="13"/>
      <c r="I21" s="13"/>
      <c r="J21" s="13"/>
    </row>
  </sheetData>
  <conditionalFormatting sqref="B11:J11">
    <cfRule type="iconSet" priority="1">
      <iconSet iconSet="3Arrows">
        <cfvo type="percent" val="0"/>
        <cfvo type="num" val="0"/>
        <cfvo type="num" val="0"/>
      </iconSet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Livre_Sommaire</vt:lpstr>
      <vt:lpstr>Graph 1</vt:lpstr>
      <vt:lpstr>Tab 1</vt:lpstr>
      <vt:lpstr>Graph 2</vt:lpstr>
      <vt:lpstr>Tab 2</vt:lpstr>
    </vt:vector>
  </TitlesOfParts>
  <Company>Ministère de la 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edwige.millery</dc:creator>
  <cp:lastModifiedBy>BAUCHAT Barbara</cp:lastModifiedBy>
  <dcterms:created xsi:type="dcterms:W3CDTF">2019-01-18T11:09:00Z</dcterms:created>
  <dcterms:modified xsi:type="dcterms:W3CDTF">2021-12-13T10:38:05Z</dcterms:modified>
</cp:coreProperties>
</file>